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tabRatio="893" activeTab="0"/>
  </bookViews>
  <sheets>
    <sheet name="目录" sheetId="1" r:id="rId1"/>
    <sheet name="一般公共预算" sheetId="2" r:id="rId2"/>
    <sheet name="L01" sheetId="3" r:id="rId3"/>
    <sheet name="L02" sheetId="4" r:id="rId4"/>
    <sheet name="L03" sheetId="5" r:id="rId5"/>
    <sheet name="L04" sheetId="6" r:id="rId6"/>
    <sheet name="L05" sheetId="7" r:id="rId7"/>
    <sheet name="政府性基金" sheetId="8" r:id="rId8"/>
    <sheet name="L06" sheetId="9" r:id="rId9"/>
    <sheet name="L07" sheetId="10" r:id="rId10"/>
    <sheet name="L08" sheetId="11" r:id="rId11"/>
    <sheet name="L09" sheetId="12" r:id="rId12"/>
    <sheet name="国有资本经营" sheetId="13" r:id="rId13"/>
    <sheet name="L10" sheetId="14" r:id="rId14"/>
    <sheet name="L11" sheetId="15" r:id="rId15"/>
    <sheet name="社保基金" sheetId="16" r:id="rId16"/>
    <sheet name="L12" sheetId="17" r:id="rId17"/>
    <sheet name="政府性债务" sheetId="18" r:id="rId18"/>
    <sheet name="L13" sheetId="19" r:id="rId19"/>
  </sheets>
  <externalReferences>
    <externalReference r:id="rId22"/>
  </externalReferences>
  <definedNames/>
  <calcPr fullCalcOnLoad="1" fullPrecision="0"/>
</workbook>
</file>

<file path=xl/comments4.xml><?xml version="1.0" encoding="utf-8"?>
<comments xmlns="http://schemas.openxmlformats.org/spreadsheetml/2006/main">
  <authors>
    <author>cza</author>
  </authors>
  <commentList>
    <comment ref="B1432" authorId="0">
      <text>
        <r>
          <rPr>
            <sz val="9"/>
            <rFont val="宋体"/>
            <family val="0"/>
          </rPr>
          <t xml:space="preserve">李秦臣:
19591
</t>
        </r>
      </text>
    </comment>
  </commentList>
</comments>
</file>

<file path=xl/sharedStrings.xml><?xml version="1.0" encoding="utf-8"?>
<sst xmlns="http://schemas.openxmlformats.org/spreadsheetml/2006/main" count="2729" uniqueCount="2025">
  <si>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</si>
  <si>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</si>
  <si>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</si>
  <si>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</si>
  <si>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</si>
  <si>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</si>
  <si>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</si>
  <si>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</si>
  <si>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</si>
  <si>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</si>
  <si>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</si>
  <si>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</si>
  <si>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</si>
  <si>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</si>
  <si>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政府性基金预算支出合计</t>
  </si>
  <si>
    <t xml:space="preserve">  其他支出</t>
  </si>
  <si>
    <t xml:space="preserve">      新增建设用地土地有偿使用费债务发行费用支出</t>
  </si>
  <si>
    <t xml:space="preserve">      南水北调工程基金债务发行费用支出</t>
  </si>
  <si>
    <t xml:space="preserve">      城市公用事业附加债务发行费用支出</t>
  </si>
  <si>
    <t xml:space="preserve">      国有土地使用权出让金债务发行费用支出</t>
  </si>
  <si>
    <t xml:space="preserve">      国有土地收益基金债务发行费用支出</t>
  </si>
  <si>
    <t xml:space="preserve">      农业土地开发资金债务发行费用支出</t>
  </si>
  <si>
    <t xml:space="preserve">      大中型水库库区基金债务发行费用支出</t>
  </si>
  <si>
    <t xml:space="preserve">      彩票公益金债务发行费用支出</t>
  </si>
  <si>
    <t xml:space="preserve">      城市基础设施配套费债务发行费用支出</t>
  </si>
  <si>
    <t xml:space="preserve">      小型水库移民扶助基金债务发行费用支出</t>
  </si>
  <si>
    <t xml:space="preserve">      国家重大水利工程建设基金债务发行费用支出</t>
  </si>
  <si>
    <t xml:space="preserve">      车辆通行费债务发行费用支出</t>
  </si>
  <si>
    <t xml:space="preserve">      污水处理费债务发行费用支出</t>
  </si>
  <si>
    <t xml:space="preserve">      其他政府性基金债务发行费用支出</t>
  </si>
  <si>
    <t>国有资本经营预算支出合计</t>
  </si>
  <si>
    <t xml:space="preserve">      补充全国社会保障基金</t>
  </si>
  <si>
    <t xml:space="preserve">         国有资本经营预算补充社保基金支出</t>
  </si>
  <si>
    <t xml:space="preserve">  国有资本经营预算支出</t>
  </si>
  <si>
    <t xml:space="preserve">    解决历史遗留问题及改革成本支出</t>
  </si>
  <si>
    <t xml:space="preserve">      厂办大集体改革支出</t>
  </si>
  <si>
    <t xml:space="preserve">      “三供一业”移交补助支出</t>
  </si>
  <si>
    <t xml:space="preserve">      国有企业办职教幼教补助支出</t>
  </si>
  <si>
    <t xml:space="preserve">      国有企业办公共服务机构移交补助支出</t>
  </si>
  <si>
    <t xml:space="preserve">      国有企业退休人员社会化管理补助支出</t>
  </si>
  <si>
    <t xml:space="preserve">      国有企业棚户区改造支出</t>
  </si>
  <si>
    <t xml:space="preserve">      国有企业改革成本支出</t>
  </si>
  <si>
    <t xml:space="preserve">      离休干部医药费补助支出</t>
  </si>
  <si>
    <t xml:space="preserve">      其他解决历史遗留问题及改革成本支出</t>
  </si>
  <si>
    <t xml:space="preserve">    国有企业资本金注入</t>
  </si>
  <si>
    <t xml:space="preserve">      国有经济结构调整支出</t>
  </si>
  <si>
    <t xml:space="preserve">      公益性设施投资支出</t>
  </si>
  <si>
    <t xml:space="preserve">      前瞻性战略性产业发展支出</t>
  </si>
  <si>
    <t xml:space="preserve">      生态环境保护支出</t>
  </si>
  <si>
    <t xml:space="preserve">      支持科技进步支出</t>
  </si>
  <si>
    <t xml:space="preserve">      保障国家经济安全支出</t>
  </si>
  <si>
    <t xml:space="preserve">      对外投资合作支出</t>
  </si>
  <si>
    <t xml:space="preserve">      其他国有企业资本金注入</t>
  </si>
  <si>
    <t xml:space="preserve">    国有企业政策性补贴</t>
  </si>
  <si>
    <t xml:space="preserve">      国有企业政策性补贴</t>
  </si>
  <si>
    <t xml:space="preserve">    金融国有资本经营预算支出</t>
  </si>
  <si>
    <t xml:space="preserve">      资本性支出</t>
  </si>
  <si>
    <t xml:space="preserve">      改革性支出</t>
  </si>
  <si>
    <t xml:space="preserve">      其他金融国有资本经营预算支出</t>
  </si>
  <si>
    <t xml:space="preserve">    其他国有资本经营预算支出</t>
  </si>
  <si>
    <t xml:space="preserve">      其他国有资本经营预算支出</t>
  </si>
  <si>
    <t xml:space="preserve">  债务还本支出</t>
  </si>
  <si>
    <t xml:space="preserve">    中央政府国内债务还本支出</t>
  </si>
  <si>
    <t xml:space="preserve">    中央政府国外债务还本支出</t>
  </si>
  <si>
    <t xml:space="preserve">      中央政府境外发行主权债务还本支出</t>
  </si>
  <si>
    <t xml:space="preserve">      中央政府向外国政府借款还本支出</t>
  </si>
  <si>
    <t xml:space="preserve">      中央政府向国际组织借款还本支出</t>
  </si>
  <si>
    <t xml:space="preserve">      中央政府其他国外借款还本支出</t>
  </si>
  <si>
    <t xml:space="preserve">    地方政府一般债务还本支出</t>
  </si>
  <si>
    <t xml:space="preserve">      地方政府一般债券还本支出</t>
  </si>
  <si>
    <t xml:space="preserve">      地方政府向外国政府借款还本支出</t>
  </si>
  <si>
    <t xml:space="preserve">      地方政府向国际组织借款还本支出</t>
  </si>
  <si>
    <t xml:space="preserve">      地方政府其他一般债务还本支出</t>
  </si>
  <si>
    <t xml:space="preserve">    地方政府专项债务还本支出</t>
  </si>
  <si>
    <t xml:space="preserve">      海南省高等级公路车辆通行附加费债务还本支出</t>
  </si>
  <si>
    <t xml:space="preserve">      港口建设费债务还本支出</t>
  </si>
  <si>
    <t xml:space="preserve">      散装水泥专项资金债务还本支出</t>
  </si>
  <si>
    <t xml:space="preserve">      新型墙体材料专项基金债务还本支出</t>
  </si>
  <si>
    <t xml:space="preserve">      国家电影事业发展专项资金债务还本支出</t>
  </si>
  <si>
    <t xml:space="preserve">      新菜地开发建设基金债务还本支出</t>
  </si>
  <si>
    <t xml:space="preserve">      新增建设用地土地有偿使用费债务还本支出</t>
  </si>
  <si>
    <t xml:space="preserve">      南水北调工程基金债务还本支出</t>
  </si>
  <si>
    <t xml:space="preserve">      城市公用事业附加债务还本支出</t>
  </si>
  <si>
    <t xml:space="preserve">      国有土地使用权出让金债务还本支出</t>
  </si>
  <si>
    <t xml:space="preserve">      国有土地收益基金债务还本支出</t>
  </si>
  <si>
    <t xml:space="preserve">      农业土地开发资金债务还本支出</t>
  </si>
  <si>
    <t xml:space="preserve">      大中型水库库区基金债务还本支出</t>
  </si>
  <si>
    <t xml:space="preserve">      彩票公益金债务还本支出</t>
  </si>
  <si>
    <t xml:space="preserve">      城市基础设施配套费债务还本支出</t>
  </si>
  <si>
    <t xml:space="preserve">      小型水库移民扶助基金债务还本支出</t>
  </si>
  <si>
    <t xml:space="preserve">      国家重大水利工程建设基金债务还本支出</t>
  </si>
  <si>
    <t xml:space="preserve">      车辆通行费债务还本支出</t>
  </si>
  <si>
    <t xml:space="preserve">      污水处理费债务还本支出</t>
  </si>
  <si>
    <t xml:space="preserve">      其他政府性基金债务还本支出</t>
  </si>
  <si>
    <t>收   入</t>
  </si>
  <si>
    <t>支   出</t>
  </si>
  <si>
    <t>地方一般公共预算收入</t>
  </si>
  <si>
    <t>一般公共预算支出</t>
  </si>
  <si>
    <t>转移性收入</t>
  </si>
  <si>
    <t>转移性支出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</si>
  <si>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上级补助收入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</si>
  <si>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上解上级支出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</si>
  <si>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返还性收入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</si>
  <si>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体制上解支出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</si>
  <si>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一般性转移支付收入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</si>
  <si>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出口退税专项上解支出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</si>
  <si>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专项转移支付收入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</si>
  <si>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专项上解支出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</si>
  <si>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接受其他地区援助收入</t>
    </r>
  </si>
  <si>
    <t xml:space="preserve">  地方政府一般债务收入</t>
  </si>
  <si>
    <t xml:space="preserve">  地方政府一般债务还本支出</t>
  </si>
  <si>
    <t xml:space="preserve">  国债转贷收入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</si>
  <si>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增设预算周转金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</si>
  <si>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国债转贷资金上年结余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</si>
  <si>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拨付国债转贷资金数</t>
    </r>
  </si>
  <si>
    <t xml:space="preserve">  上年结转收入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</si>
  <si>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国债转贷资金结余</t>
    </r>
  </si>
  <si>
    <t xml:space="preserve">  调入资金   </t>
  </si>
  <si>
    <t xml:space="preserve">  调出资金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</si>
  <si>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调入预算稳定调节金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</si>
  <si>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补充预算稳定调节基金</t>
    </r>
  </si>
  <si>
    <t xml:space="preserve">        从政府性基金预算调入</t>
  </si>
  <si>
    <t xml:space="preserve">    补充预算周转金</t>
  </si>
  <si>
    <t xml:space="preserve">        从国有资本经营预算调入</t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</si>
  <si>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其他调出资金</t>
    </r>
  </si>
  <si>
    <t xml:space="preserve">        从其他资金调入</t>
  </si>
  <si>
    <t>收  入  总  计</t>
  </si>
  <si>
    <t>支  出  总  计</t>
  </si>
  <si>
    <t>年终结余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</si>
  <si>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其中：结转下年支出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</si>
  <si>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净结余</t>
    </r>
  </si>
  <si>
    <t>预 算 科 目</t>
  </si>
  <si>
    <t>上级补助收入</t>
  </si>
  <si>
    <t xml:space="preserve">  返还性收入</t>
  </si>
  <si>
    <t xml:space="preserve">    所得税基数返还收入</t>
  </si>
  <si>
    <t xml:space="preserve">    其他税收返还收入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</si>
  <si>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</si>
  <si>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</si>
  <si>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</si>
  <si>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</si>
  <si>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</si>
  <si>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</si>
  <si>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</si>
  <si>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基层公检法司转移支付收入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</si>
  <si>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</si>
  <si>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</si>
  <si>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</si>
  <si>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</si>
  <si>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</si>
  <si>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专项转移支付收入</t>
  </si>
  <si>
    <t xml:space="preserve">    外交</t>
  </si>
  <si>
    <t xml:space="preserve">    国防</t>
  </si>
  <si>
    <t xml:space="preserve">    公共安全</t>
  </si>
  <si>
    <t xml:space="preserve">    科学技术</t>
  </si>
  <si>
    <t xml:space="preserve">    社会保障和就业</t>
  </si>
  <si>
    <t xml:space="preserve">    医疗卫生与计划生育</t>
  </si>
  <si>
    <t xml:space="preserve">    城乡社区</t>
  </si>
  <si>
    <t xml:space="preserve">    农林水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</si>
  <si>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</si>
  <si>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</si>
  <si>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</si>
  <si>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</si>
  <si>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粮油物资储备</t>
  </si>
  <si>
    <t xml:space="preserve">    其他收入</t>
  </si>
  <si>
    <t>合计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</si>
  <si>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</si>
  <si>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</si>
  <si>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</si>
  <si>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</si>
  <si>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</si>
  <si>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</si>
  <si>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</si>
  <si>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</si>
  <si>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</si>
  <si>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</si>
  <si>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</si>
  <si>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</si>
  <si>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</si>
  <si>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</si>
  <si>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</si>
  <si>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</si>
  <si>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</si>
  <si>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</si>
  <si>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</si>
  <si>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</si>
  <si>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</si>
  <si>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劳务费</t>
  </si>
  <si>
    <t xml:space="preserve">  委托业务费</t>
  </si>
  <si>
    <t xml:space="preserve">  福利费</t>
  </si>
  <si>
    <t xml:space="preserve">  其他商品和服务支出</t>
  </si>
  <si>
    <t>对个人和家庭的补助</t>
  </si>
  <si>
    <t xml:space="preserve">  离休费</t>
  </si>
  <si>
    <t xml:space="preserve">  生活补助</t>
  </si>
  <si>
    <t xml:space="preserve">  医疗费</t>
  </si>
  <si>
    <t xml:space="preserve">  助学金</t>
  </si>
  <si>
    <t xml:space="preserve">  奖励金</t>
  </si>
  <si>
    <t xml:space="preserve">  住房公积金</t>
  </si>
  <si>
    <t xml:space="preserve">  其他对个人和家庭的补助支出</t>
  </si>
  <si>
    <t>项目</t>
  </si>
  <si>
    <t>下级上解收入</t>
  </si>
  <si>
    <t>待偿债置换专项债券上年结余</t>
  </si>
  <si>
    <t>上年结余</t>
  </si>
  <si>
    <t>调入资金</t>
  </si>
  <si>
    <t>其中:调入专项收入</t>
  </si>
  <si>
    <t>债务收入</t>
  </si>
  <si>
    <t>债务转贷收入</t>
  </si>
  <si>
    <t>省补助计划单列市收入</t>
  </si>
  <si>
    <t>计划单列市上解省收入</t>
  </si>
  <si>
    <t>上解上级支出</t>
  </si>
  <si>
    <t>调出资金</t>
  </si>
  <si>
    <t>债务还本支出</t>
  </si>
  <si>
    <t>债务转贷支出</t>
  </si>
  <si>
    <t>省补助计划单列市支出</t>
  </si>
  <si>
    <t>项    目</t>
  </si>
  <si>
    <t>待偿债置换专项债券结余</t>
  </si>
  <si>
    <t>政府性基金收入</t>
  </si>
  <si>
    <t>政府性基金支出</t>
  </si>
  <si>
    <t>政府性基金</t>
  </si>
  <si>
    <t>核电站乏燃料处理处置基金收入</t>
  </si>
  <si>
    <t>核电站乏燃料处理处置基金支出</t>
  </si>
  <si>
    <t>核电站乏燃料处理处置基金</t>
  </si>
  <si>
    <t xml:space="preserve">  乏燃料运输</t>
  </si>
  <si>
    <t xml:space="preserve">  乏燃料离堆贮存</t>
  </si>
  <si>
    <t xml:space="preserve">  乏燃料后处理</t>
  </si>
  <si>
    <t xml:space="preserve">  高放废物的处理处置</t>
  </si>
  <si>
    <t xml:space="preserve">  乏燃料后处理厂的建设、运行、改造和退役</t>
  </si>
  <si>
    <t xml:space="preserve">  其他乏燃料处理处置基金支出</t>
  </si>
  <si>
    <t>国家电影事业发展专项资金收入</t>
  </si>
  <si>
    <t>国家电影事业发展专项资金相关支出</t>
  </si>
  <si>
    <t>国家电影事业发展专项资金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</si>
  <si>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</si>
  <si>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</si>
  <si>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</si>
  <si>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</si>
  <si>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</si>
  <si>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</si>
  <si>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</si>
  <si>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</si>
  <si>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</si>
  <si>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</si>
  <si>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</si>
  <si>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</si>
  <si>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</si>
  <si>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小型水库移民扶助基金收入</t>
  </si>
  <si>
    <t>小型水库移民扶助基金相关支出</t>
  </si>
  <si>
    <t>小型水库移民扶助基金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</si>
  <si>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</si>
  <si>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</si>
  <si>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</si>
  <si>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</si>
  <si>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</si>
  <si>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</si>
  <si>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</si>
  <si>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</si>
  <si>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</si>
  <si>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</si>
  <si>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</si>
  <si>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</si>
  <si>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</si>
  <si>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废弃电器电子产品处理基金收入</t>
  </si>
  <si>
    <t>废弃电器电子产品处理基金支出</t>
  </si>
  <si>
    <t>废弃电器电子产品处理基金</t>
  </si>
  <si>
    <t xml:space="preserve">  国家税务局征收的废弃电器电子产品处理基金收入</t>
  </si>
  <si>
    <t xml:space="preserve">  回收处理费用补贴</t>
  </si>
  <si>
    <t xml:space="preserve">  国家税务局征收的废弃电器电子产品处理基金</t>
  </si>
  <si>
    <t xml:space="preserve">  海关征收的废弃电器电子产品处理基金收入</t>
  </si>
  <si>
    <t xml:space="preserve">  信息系统建设</t>
  </si>
  <si>
    <t xml:space="preserve">  海关征收的废弃电器电子产品处理基金</t>
  </si>
  <si>
    <t xml:space="preserve">  基金征管经费</t>
  </si>
  <si>
    <t xml:space="preserve">  其他废弃电器电子产品处理基金支出</t>
  </si>
  <si>
    <t>国有土地使用权出让收入</t>
  </si>
  <si>
    <t>国有土地使用权出让相关支出</t>
  </si>
  <si>
    <t>国有土地使用权出让</t>
  </si>
  <si>
    <t xml:space="preserve">  土地出让价款收入</t>
  </si>
  <si>
    <t xml:space="preserve">  国有土地使用权出让收入及对应专项债务收入安排的支出</t>
  </si>
  <si>
    <t xml:space="preserve">  土地出让价款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</si>
  <si>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</si>
  <si>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</si>
  <si>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</si>
  <si>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</si>
  <si>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划拨土地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</si>
  <si>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</si>
  <si>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</si>
  <si>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</si>
  <si>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</si>
  <si>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其他土地出让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</si>
  <si>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</si>
  <si>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</si>
  <si>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</si>
  <si>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</si>
  <si>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</si>
  <si>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</si>
  <si>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</si>
  <si>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</si>
  <si>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</si>
  <si>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</si>
  <si>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城市公用事业附加收入</t>
  </si>
  <si>
    <t>城市公用事业附加相关支出</t>
  </si>
  <si>
    <t>城市公用事业附加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</si>
  <si>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</si>
  <si>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</si>
  <si>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</si>
  <si>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</si>
  <si>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</si>
  <si>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</si>
  <si>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</si>
  <si>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</si>
  <si>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国有土地收益基金收入</t>
  </si>
  <si>
    <t>国有土地收益基金相关支出</t>
  </si>
  <si>
    <t>国有土地收益基金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</si>
  <si>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</si>
  <si>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</si>
  <si>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</si>
  <si>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</si>
  <si>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农业土地开发资金收入</t>
  </si>
  <si>
    <t>农业土地开发资金相关支出</t>
  </si>
  <si>
    <t>农业土地开发资金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</si>
  <si>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</si>
  <si>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</si>
  <si>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</si>
  <si>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城市基础设施配套费收入</t>
  </si>
  <si>
    <t>城市基础设施配套费相关支出</t>
  </si>
  <si>
    <t>城市基础设施配套费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</si>
  <si>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</si>
  <si>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</si>
  <si>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</si>
  <si>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</si>
  <si>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污水处理费收入</t>
  </si>
  <si>
    <t>污水处理费相关支出</t>
  </si>
  <si>
    <t>污水处理费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</si>
  <si>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</si>
  <si>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</si>
  <si>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</si>
  <si>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</si>
  <si>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</si>
  <si>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</si>
  <si>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大中型水库库区基金收入</t>
  </si>
  <si>
    <t>大中型水库库区基金相关支出</t>
  </si>
  <si>
    <t>大中型水库库区基金</t>
  </si>
  <si>
    <t xml:space="preserve">  中央大中型水库库区基金收入</t>
  </si>
  <si>
    <t xml:space="preserve">  大中型水库库区基金及对应专项债务收入安排的支出</t>
  </si>
  <si>
    <t xml:space="preserve">  中央大中型水库库区基金</t>
  </si>
  <si>
    <t xml:space="preserve">  地方大中型水库库区基金收入</t>
  </si>
  <si>
    <t xml:space="preserve">  地方大中型水库库区基金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</si>
  <si>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</si>
  <si>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</si>
  <si>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</si>
  <si>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</si>
  <si>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</si>
  <si>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</si>
  <si>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</si>
  <si>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</si>
  <si>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</si>
  <si>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</si>
  <si>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</si>
  <si>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 xml:space="preserve">    南水北调工程建设</t>
  </si>
  <si>
    <t>国家重大水利工程建设基金收入</t>
  </si>
  <si>
    <t>国家重大水利工程建设相关支出</t>
  </si>
  <si>
    <t>国家重大水利工程建设基金</t>
  </si>
  <si>
    <t xml:space="preserve">  南水北调工程建设资金</t>
  </si>
  <si>
    <t xml:space="preserve">  国家重大水利工程建设基金及对应专项债务收入安排的支出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</si>
  <si>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</si>
  <si>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</si>
  <si>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</si>
  <si>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</si>
  <si>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</si>
  <si>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</si>
  <si>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</si>
  <si>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海南省高等级公路车辆通行附加费收入</t>
  </si>
  <si>
    <t>海南省高等级公路车辆通行附加费相关支出</t>
  </si>
  <si>
    <t>海南省高等级公路车辆通行附加费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</si>
  <si>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</si>
  <si>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</si>
  <si>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</si>
  <si>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</si>
  <si>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</si>
  <si>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</si>
  <si>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</si>
  <si>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</si>
  <si>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</si>
  <si>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</si>
  <si>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</si>
  <si>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</si>
  <si>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</si>
  <si>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</si>
  <si>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</si>
  <si>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港口建设费收入</t>
  </si>
  <si>
    <t>港口建设费相关支出</t>
  </si>
  <si>
    <t>港口建设费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</si>
  <si>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</si>
  <si>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</si>
  <si>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</si>
  <si>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</si>
  <si>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</si>
  <si>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</si>
  <si>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</si>
  <si>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铁路建设基金收入</t>
  </si>
  <si>
    <t>铁路建设基金支出</t>
  </si>
  <si>
    <t>铁路建设基金</t>
  </si>
  <si>
    <t xml:space="preserve">  铁路建设投资</t>
  </si>
  <si>
    <t xml:space="preserve">  购置铁路机车车辆</t>
  </si>
  <si>
    <t xml:space="preserve">  铁路还贷</t>
  </si>
  <si>
    <t xml:space="preserve">  建设项目铺底资金</t>
  </si>
  <si>
    <t xml:space="preserve">  勘测设计</t>
  </si>
  <si>
    <t xml:space="preserve">  注册资本金</t>
  </si>
  <si>
    <t xml:space="preserve">  周转资金</t>
  </si>
  <si>
    <t xml:space="preserve">  其他铁路建设基金支出</t>
  </si>
  <si>
    <t>船舶油污损害赔偿基金收入</t>
  </si>
  <si>
    <t>船舶油污损害赔偿基金支出</t>
  </si>
  <si>
    <t>船舶油污损害赔偿基金</t>
  </si>
  <si>
    <t xml:space="preserve">  应急处置费用</t>
  </si>
  <si>
    <t xml:space="preserve">  控制清除污染</t>
  </si>
  <si>
    <t xml:space="preserve">  损失补偿</t>
  </si>
  <si>
    <t xml:space="preserve">  生态恢复</t>
  </si>
  <si>
    <t xml:space="preserve">  监视监测</t>
  </si>
  <si>
    <t xml:space="preserve">  其他船舶油污损害赔偿基金支出</t>
  </si>
  <si>
    <t>　　　　　　</t>
  </si>
  <si>
    <t>民航发展基金收入</t>
  </si>
  <si>
    <t>民航发展基金支出</t>
  </si>
  <si>
    <t>民航发展基金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</si>
  <si>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</si>
  <si>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</si>
  <si>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</si>
  <si>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</si>
  <si>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</si>
  <si>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</si>
  <si>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</si>
  <si>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</si>
  <si>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新型墙体材料专项基金收入</t>
  </si>
  <si>
    <t>新型墙体材料专项基金相关支出</t>
  </si>
  <si>
    <t>新型墙体材料专项基金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</si>
  <si>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</si>
  <si>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</si>
  <si>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</si>
  <si>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</si>
  <si>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</si>
  <si>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</si>
  <si>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</si>
  <si>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</si>
  <si>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农网还贷资金收入</t>
  </si>
  <si>
    <t>农网还贷资金支出</t>
  </si>
  <si>
    <t>农网还贷资金</t>
  </si>
  <si>
    <t xml:space="preserve">  中央农网还贷资金收入</t>
  </si>
  <si>
    <t xml:space="preserve">  中央农网还贷资金支出</t>
  </si>
  <si>
    <t xml:space="preserve">  中央农网还贷资金</t>
  </si>
  <si>
    <t xml:space="preserve">  地方农网还贷资金收入</t>
  </si>
  <si>
    <t xml:space="preserve">  地方农网还贷资金支出</t>
  </si>
  <si>
    <t xml:space="preserve">  地方农网还贷资金</t>
  </si>
  <si>
    <t xml:space="preserve">  其他农网还贷资金支出</t>
  </si>
  <si>
    <t>旅游发展基金收入</t>
  </si>
  <si>
    <t>旅游发展基金支出</t>
  </si>
  <si>
    <t>旅游发展基金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</si>
  <si>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</si>
  <si>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</si>
  <si>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</si>
  <si>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</si>
  <si>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</si>
  <si>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中央特别国债经营基金收入</t>
  </si>
  <si>
    <t>中央特别国债经营基金支出</t>
  </si>
  <si>
    <t>中央特别国债经营基金</t>
  </si>
  <si>
    <t>中央特别国债经营基金财务收入</t>
  </si>
  <si>
    <t>中央特别国债经营基金财务支出</t>
  </si>
  <si>
    <t>中央特别国债经营基金财务</t>
  </si>
  <si>
    <t>彩票发行机构和彩票销售机构的业务费用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</si>
  <si>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</si>
  <si>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</si>
  <si>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</si>
  <si>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</si>
  <si>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</si>
  <si>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</si>
  <si>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</si>
  <si>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</si>
  <si>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</si>
  <si>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</si>
  <si>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</si>
  <si>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</si>
  <si>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</si>
  <si>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</si>
  <si>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</si>
  <si>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彩票市场调控资金</t>
  </si>
  <si>
    <t xml:space="preserve">  其他彩票发行销售机构业务费安排的支出</t>
  </si>
  <si>
    <t>彩票公益金收入</t>
  </si>
  <si>
    <t>彩票公益金相关支出</t>
  </si>
  <si>
    <t>彩票公益金</t>
  </si>
  <si>
    <t xml:space="preserve">  福利彩票公益金收入</t>
  </si>
  <si>
    <t xml:space="preserve">  彩票公益金及对应专项债务收入安排的支出</t>
  </si>
  <si>
    <t xml:space="preserve">  福利彩票公益金</t>
  </si>
  <si>
    <t xml:space="preserve">  体育彩票公益金收入</t>
  </si>
  <si>
    <t xml:space="preserve">    用于补充全国社会保障基金的彩票公益金支出</t>
  </si>
  <si>
    <t xml:space="preserve">  体育彩票公益金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</si>
  <si>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</si>
  <si>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</si>
  <si>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</si>
  <si>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</si>
  <si>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</si>
  <si>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</si>
  <si>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</si>
  <si>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</si>
  <si>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</si>
  <si>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</si>
  <si>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</si>
  <si>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</si>
  <si>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其他政府性基金收入</t>
  </si>
  <si>
    <t>其他政府性基金相关支出</t>
  </si>
  <si>
    <t>其他政府性基金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</si>
  <si>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</si>
  <si>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</si>
  <si>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</si>
  <si>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政府性基金上级补助收入</t>
  </si>
  <si>
    <t>政府性基金补助下级支出</t>
  </si>
  <si>
    <t>政府性基金下级上解收入</t>
  </si>
  <si>
    <t>政府性基金上解上级支出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</si>
  <si>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</si>
  <si>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</si>
  <si>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</si>
  <si>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</si>
  <si>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</si>
  <si>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</si>
  <si>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 xml:space="preserve">  地方政府债务收入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</si>
  <si>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</si>
  <si>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</si>
  <si>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</si>
  <si>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</si>
  <si>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</si>
  <si>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</si>
  <si>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</si>
  <si>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政府性基金年终结余</t>
  </si>
  <si>
    <t>收　　入　　总　　计　</t>
  </si>
  <si>
    <t>支　　出　　总　　计　</t>
  </si>
  <si>
    <t>预算数</t>
  </si>
  <si>
    <t>变动项目</t>
  </si>
  <si>
    <t>小计</t>
  </si>
  <si>
    <t>专项补助</t>
  </si>
  <si>
    <t>动用上年结余</t>
  </si>
  <si>
    <t>补助下级专款</t>
  </si>
  <si>
    <t>省补助计划单列市</t>
  </si>
  <si>
    <t>其他</t>
  </si>
  <si>
    <t>科学技术支出</t>
  </si>
  <si>
    <t xml:space="preserve">  核电站乏燃料处理处置基金支出</t>
  </si>
  <si>
    <t>文化体育与传媒支出</t>
  </si>
  <si>
    <t>社会保障和就业支出</t>
  </si>
  <si>
    <t xml:space="preserve">  大中型水库移民后期扶持基金支出</t>
  </si>
  <si>
    <t>节能环保支出</t>
  </si>
  <si>
    <t xml:space="preserve">  可再生能源电价附加收入安排的支出</t>
  </si>
  <si>
    <t xml:space="preserve">  废弃电器电子产品处理基金支出</t>
  </si>
  <si>
    <t>城乡社区支出</t>
  </si>
  <si>
    <t>农林水支出</t>
  </si>
  <si>
    <t xml:space="preserve">  三峡水库库区基金支出</t>
  </si>
  <si>
    <t>交通运输支出</t>
  </si>
  <si>
    <t xml:space="preserve">  铁路建设基金支出</t>
  </si>
  <si>
    <t xml:space="preserve">  船舶油污损害赔偿基金支出</t>
  </si>
  <si>
    <t xml:space="preserve">  民航发展基金支出</t>
  </si>
  <si>
    <t>资源勘探信息等支出</t>
  </si>
  <si>
    <t xml:space="preserve">  农网还贷资金支出</t>
  </si>
  <si>
    <t>商业服务业等支出</t>
  </si>
  <si>
    <t xml:space="preserve">  旅游发展基金支出</t>
  </si>
  <si>
    <t>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</si>
  <si>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</si>
  <si>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</si>
  <si>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</si>
  <si>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>其他支出</t>
  </si>
  <si>
    <t xml:space="preserve">  彩票发行销售机构业务费安排的支出</t>
  </si>
  <si>
    <t>债务付息支出</t>
  </si>
  <si>
    <t>债务发行费用支出</t>
  </si>
  <si>
    <t>国有资本经营收入</t>
  </si>
  <si>
    <t>国有资本经营支出</t>
  </si>
  <si>
    <t>非税收入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</si>
  <si>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</si>
  <si>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</si>
  <si>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</si>
  <si>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</si>
  <si>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</si>
  <si>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>国有资本经营预算支出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</si>
  <si>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</si>
  <si>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</si>
  <si>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</si>
  <si>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</si>
  <si>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</si>
  <si>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</si>
  <si>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</si>
  <si>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</si>
  <si>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</si>
  <si>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</si>
  <si>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</si>
  <si>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</si>
  <si>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</si>
  <si>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</si>
  <si>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</si>
  <si>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</si>
  <si>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</si>
  <si>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</si>
  <si>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</si>
  <si>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</si>
  <si>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</si>
  <si>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</si>
  <si>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</si>
  <si>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</si>
  <si>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</si>
  <si>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</si>
  <si>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</si>
  <si>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</si>
  <si>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</si>
  <si>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</si>
  <si>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</si>
  <si>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</si>
  <si>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</si>
  <si>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</si>
  <si>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</si>
  <si>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</si>
  <si>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</si>
  <si>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</si>
  <si>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</si>
  <si>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</si>
  <si>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</si>
  <si>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</si>
  <si>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</si>
  <si>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</si>
  <si>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</si>
  <si>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</si>
  <si>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国有资本经营上级补助收入</t>
  </si>
  <si>
    <t>国有资本经营补助下级支出</t>
  </si>
  <si>
    <t>国有资本经营预算上年结余</t>
  </si>
  <si>
    <t>国有资本经营预算调出资金</t>
  </si>
  <si>
    <t>国有资本经营省补助计划单列市收入</t>
  </si>
  <si>
    <t>国有资本经营省补助计划单列市支出</t>
  </si>
  <si>
    <t>国有资本经营预算年终结余</t>
  </si>
  <si>
    <t>企业职工基本养老保险基金</t>
  </si>
  <si>
    <t>城乡居民基本养老保险基金</t>
  </si>
  <si>
    <t>机关事业单位基本养老保险基金</t>
  </si>
  <si>
    <t>居民基本医疗保险基金</t>
  </si>
  <si>
    <t>工伤保险基金</t>
  </si>
  <si>
    <t>失业保险基金</t>
  </si>
  <si>
    <t>一、收入</t>
  </si>
  <si>
    <t>二、支出</t>
  </si>
  <si>
    <t>三、本年收支结余</t>
  </si>
  <si>
    <t>四、年末滚存结余</t>
  </si>
  <si>
    <t>第四部分:政府债务</t>
  </si>
  <si>
    <t>录入14表</t>
  </si>
  <si>
    <t>单位:万元</t>
  </si>
  <si>
    <t>一般债务</t>
  </si>
  <si>
    <t>专项债务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</si>
  <si>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</si>
  <si>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</si>
  <si>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</si>
  <si>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</si>
  <si>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</si>
  <si>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</si>
  <si>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</si>
  <si>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</si>
  <si>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</si>
  <si>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</si>
  <si>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</si>
  <si>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</si>
  <si>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 xml:space="preserve">  物业管理费</t>
  </si>
  <si>
    <t xml:space="preserve">  因公出国(境)费用 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</si>
  <si>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</si>
  <si>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</si>
  <si>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</si>
  <si>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</si>
  <si>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公务用车运行维护费</t>
  </si>
  <si>
    <t xml:space="preserve">  其他交通费用</t>
  </si>
  <si>
    <t xml:space="preserve">  税金及附加费用</t>
  </si>
  <si>
    <t xml:space="preserve">  退休费</t>
  </si>
  <si>
    <t xml:space="preserve">  退职(役)费</t>
  </si>
  <si>
    <t xml:space="preserve">  救济费</t>
  </si>
  <si>
    <t xml:space="preserve">  生产补贴</t>
  </si>
  <si>
    <t xml:space="preserve">  提租补贴</t>
  </si>
  <si>
    <t xml:space="preserve">  采暖补贴</t>
  </si>
  <si>
    <t xml:space="preserve">  物业服务补贴</t>
  </si>
  <si>
    <t>录 入 表 目 录</t>
  </si>
  <si>
    <t>表号</t>
  </si>
  <si>
    <t>表名</t>
  </si>
  <si>
    <t>页码</t>
  </si>
  <si>
    <t>IB</t>
  </si>
  <si>
    <t>基础信息表</t>
  </si>
  <si>
    <t/>
  </si>
  <si>
    <t>录入01表</t>
  </si>
  <si>
    <t>第一部分:一般公共预算</t>
  </si>
  <si>
    <t>录入02表</t>
  </si>
  <si>
    <t>录入03表</t>
  </si>
  <si>
    <t>录入04表</t>
  </si>
  <si>
    <t>录入05表</t>
  </si>
  <si>
    <t>录入06表</t>
  </si>
  <si>
    <t>第二部分:政府性基金</t>
  </si>
  <si>
    <t>录入07表</t>
  </si>
  <si>
    <t>录入08表</t>
  </si>
  <si>
    <t>录入09表</t>
  </si>
  <si>
    <t>录入10表</t>
  </si>
  <si>
    <t>第三部分:国有资本经营</t>
  </si>
  <si>
    <t>录入11表</t>
  </si>
  <si>
    <t>录入12表</t>
  </si>
  <si>
    <t>第四部分:社保基金</t>
  </si>
  <si>
    <t>录入13表</t>
  </si>
  <si>
    <t>第五部分:政府债务</t>
  </si>
  <si>
    <t>单位：万元</t>
  </si>
  <si>
    <t>预算科目</t>
  </si>
  <si>
    <t>年初预算数</t>
  </si>
  <si>
    <t>调整预算数</t>
  </si>
  <si>
    <t>决算数</t>
  </si>
  <si>
    <t>累计占预算%</t>
  </si>
  <si>
    <t>增减%</t>
  </si>
  <si>
    <t>税收收入小计</t>
  </si>
  <si>
    <t>一、增值税</t>
  </si>
  <si>
    <t>二、营业税</t>
  </si>
  <si>
    <t>三、企业所得税</t>
  </si>
  <si>
    <t>四、企业所得税退税</t>
  </si>
  <si>
    <t>五、个人所得税</t>
  </si>
  <si>
    <t>六、资源税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</si>
  <si>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</si>
  <si>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</si>
  <si>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</si>
  <si>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</si>
  <si>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</si>
  <si>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</si>
  <si>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</si>
  <si>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</si>
  <si>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十五、烟叶税</t>
  </si>
  <si>
    <t>十六、其他税收收入</t>
  </si>
  <si>
    <t>非税收入小计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</si>
  <si>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</si>
  <si>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</si>
  <si>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</si>
  <si>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</si>
  <si>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</si>
  <si>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二十二、政府住房基金收入</t>
  </si>
  <si>
    <t>二十三、其他收入</t>
  </si>
  <si>
    <t>一般公共预算收入合计</t>
  </si>
  <si>
    <t>科目编码</t>
  </si>
  <si>
    <t>科目名称</t>
  </si>
  <si>
    <t xml:space="preserve">    科技重大专项</t>
  </si>
  <si>
    <t xml:space="preserve">  社会保障和就业支出</t>
  </si>
  <si>
    <r>
      <t>201</t>
    </r>
    <r>
      <rPr>
        <b/>
        <sz val="20"/>
        <color indexed="8"/>
        <rFont val="宋体"/>
        <family val="0"/>
      </rPr>
      <t>7</t>
    </r>
    <r>
      <rPr>
        <b/>
        <sz val="20"/>
        <color indexed="8"/>
        <rFont val="宋体"/>
        <family val="0"/>
      </rPr>
      <t>年井研县一般公共预算收入决算表</t>
    </r>
  </si>
  <si>
    <t>2017年井研县一般公共预算收支决算平衡表</t>
  </si>
  <si>
    <t>2017年井研县税收返还和转移支付补助决算表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</si>
  <si>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</si>
  <si>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</si>
  <si>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</si>
  <si>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</si>
  <si>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</si>
  <si>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</si>
  <si>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</si>
  <si>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</si>
  <si>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</si>
  <si>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</si>
  <si>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</si>
  <si>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</si>
  <si>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</si>
  <si>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</si>
  <si>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</si>
  <si>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</si>
  <si>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</si>
  <si>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</si>
  <si>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</si>
  <si>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</si>
  <si>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</si>
  <si>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</si>
  <si>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</si>
  <si>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</si>
  <si>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</si>
  <si>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</si>
  <si>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</si>
  <si>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</si>
  <si>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</si>
  <si>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</si>
  <si>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</si>
  <si>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</si>
  <si>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</si>
  <si>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</si>
  <si>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</si>
  <si>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</si>
  <si>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</si>
  <si>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</si>
  <si>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</si>
  <si>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</si>
  <si>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</si>
  <si>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</si>
  <si>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</si>
  <si>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</si>
  <si>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</si>
  <si>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</si>
  <si>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</si>
  <si>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</si>
  <si>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</si>
  <si>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</si>
  <si>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</si>
  <si>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</si>
  <si>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</si>
  <si>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</si>
  <si>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</si>
  <si>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</si>
  <si>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</si>
  <si>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</si>
  <si>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</si>
  <si>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</si>
  <si>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</si>
  <si>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</si>
  <si>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</si>
  <si>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</si>
  <si>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</si>
  <si>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</si>
  <si>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</si>
  <si>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</si>
  <si>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</si>
  <si>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</si>
  <si>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</si>
  <si>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</si>
  <si>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</si>
  <si>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</si>
  <si>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</si>
  <si>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</si>
  <si>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</si>
  <si>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</si>
  <si>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</si>
  <si>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</si>
  <si>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</si>
  <si>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</si>
  <si>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</si>
  <si>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</si>
  <si>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</si>
  <si>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</si>
  <si>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</si>
  <si>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</si>
  <si>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</si>
  <si>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</si>
  <si>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</si>
  <si>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</si>
  <si>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</si>
  <si>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</si>
  <si>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</si>
  <si>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</si>
  <si>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</si>
  <si>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</si>
  <si>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</si>
  <si>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</si>
  <si>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</si>
  <si>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</si>
  <si>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</si>
  <si>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</si>
  <si>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</si>
  <si>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</si>
  <si>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</si>
  <si>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</si>
  <si>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</si>
  <si>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</si>
  <si>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</si>
  <si>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</si>
  <si>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</si>
  <si>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</si>
  <si>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</si>
  <si>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</si>
  <si>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</si>
  <si>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</si>
  <si>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</si>
  <si>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</si>
  <si>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</si>
  <si>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</si>
  <si>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</si>
  <si>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</si>
  <si>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</si>
  <si>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</si>
  <si>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</si>
  <si>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</si>
  <si>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</si>
  <si>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</si>
  <si>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</si>
  <si>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</si>
  <si>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</si>
  <si>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</si>
  <si>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</si>
  <si>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</si>
  <si>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</si>
  <si>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</si>
  <si>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</si>
  <si>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</si>
  <si>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</si>
  <si>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</si>
  <si>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</si>
  <si>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</si>
  <si>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</si>
  <si>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</si>
  <si>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</si>
  <si>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</si>
  <si>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</si>
  <si>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</si>
  <si>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</si>
  <si>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</si>
  <si>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</si>
  <si>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</si>
  <si>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</si>
  <si>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</si>
  <si>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</si>
  <si>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</si>
  <si>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</si>
  <si>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</si>
  <si>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</si>
  <si>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</si>
  <si>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</si>
  <si>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</si>
  <si>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</si>
  <si>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</si>
  <si>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</si>
  <si>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</si>
  <si>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</si>
  <si>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</si>
  <si>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</si>
  <si>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</si>
  <si>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</si>
  <si>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</si>
  <si>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</si>
  <si>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</si>
  <si>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</si>
  <si>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</si>
  <si>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</si>
  <si>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</si>
  <si>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</si>
  <si>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</si>
  <si>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</si>
  <si>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</si>
  <si>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</si>
  <si>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</si>
  <si>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</si>
  <si>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</si>
  <si>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</si>
  <si>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</si>
  <si>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</si>
  <si>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</si>
  <si>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</si>
  <si>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</si>
  <si>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</si>
  <si>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</si>
  <si>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</si>
  <si>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</si>
  <si>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</si>
  <si>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</si>
  <si>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</si>
  <si>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</si>
  <si>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</si>
  <si>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</si>
  <si>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</si>
  <si>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</si>
  <si>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</si>
  <si>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</si>
  <si>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</si>
  <si>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</si>
  <si>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</si>
  <si>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</si>
  <si>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</si>
  <si>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</si>
  <si>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</si>
  <si>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</si>
  <si>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</si>
  <si>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</si>
  <si>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</si>
  <si>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</si>
  <si>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</si>
  <si>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</si>
  <si>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</si>
  <si>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</si>
  <si>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</si>
  <si>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</si>
  <si>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</si>
  <si>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</si>
  <si>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</si>
  <si>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</si>
  <si>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</si>
  <si>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</si>
  <si>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</si>
  <si>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</si>
  <si>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</si>
  <si>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</si>
  <si>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</si>
  <si>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</si>
  <si>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</si>
  <si>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</si>
  <si>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</si>
  <si>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</si>
  <si>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</si>
  <si>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</si>
  <si>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</si>
  <si>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</si>
  <si>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</si>
  <si>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</si>
  <si>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</si>
  <si>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</si>
  <si>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</si>
  <si>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</si>
  <si>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</si>
  <si>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</si>
  <si>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</si>
  <si>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</si>
  <si>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</si>
  <si>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</si>
  <si>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</si>
  <si>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</si>
  <si>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</si>
  <si>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</si>
  <si>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</si>
  <si>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</si>
  <si>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</si>
  <si>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</si>
  <si>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</si>
  <si>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</si>
  <si>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</si>
  <si>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</si>
  <si>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</si>
  <si>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</si>
  <si>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</si>
  <si>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</si>
  <si>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</si>
  <si>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</si>
  <si>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</si>
  <si>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</si>
  <si>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</si>
  <si>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</si>
  <si>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</si>
  <si>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</si>
  <si>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</si>
  <si>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</si>
  <si>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</si>
  <si>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</si>
  <si>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</si>
  <si>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</si>
  <si>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</si>
  <si>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</si>
  <si>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</si>
  <si>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</si>
  <si>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</si>
  <si>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</si>
  <si>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</si>
  <si>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</si>
  <si>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</si>
  <si>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</si>
  <si>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</si>
  <si>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</si>
  <si>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</si>
  <si>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</si>
  <si>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</si>
  <si>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</si>
  <si>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</si>
  <si>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</si>
  <si>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</si>
  <si>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</si>
  <si>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</si>
  <si>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</si>
  <si>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</si>
  <si>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</si>
  <si>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</si>
  <si>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</si>
  <si>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</si>
  <si>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</si>
  <si>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</si>
  <si>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</si>
  <si>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</si>
  <si>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</si>
  <si>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</si>
  <si>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</si>
  <si>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</si>
  <si>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</si>
  <si>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</si>
  <si>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</si>
  <si>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</si>
  <si>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</si>
  <si>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</si>
  <si>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</si>
  <si>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</si>
  <si>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</si>
  <si>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</si>
  <si>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</si>
  <si>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</si>
  <si>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</si>
  <si>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</si>
  <si>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</si>
  <si>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</si>
  <si>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</si>
  <si>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</si>
  <si>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</si>
  <si>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</si>
  <si>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</si>
  <si>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</si>
  <si>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</si>
  <si>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</si>
  <si>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</si>
  <si>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</si>
  <si>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</si>
  <si>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</si>
  <si>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</si>
  <si>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</si>
  <si>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</si>
  <si>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</si>
  <si>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</si>
  <si>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</si>
  <si>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</si>
  <si>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</si>
  <si>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</si>
  <si>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</si>
  <si>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</si>
  <si>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</si>
  <si>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</si>
  <si>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</si>
  <si>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</si>
  <si>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</si>
  <si>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</si>
  <si>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</si>
  <si>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</si>
  <si>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</si>
  <si>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</si>
  <si>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</si>
  <si>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</si>
  <si>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</si>
  <si>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</si>
  <si>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</si>
  <si>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</si>
  <si>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</si>
  <si>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</si>
  <si>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</si>
  <si>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</si>
  <si>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</si>
  <si>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</si>
  <si>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</si>
  <si>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</si>
  <si>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</si>
  <si>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</si>
  <si>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</si>
  <si>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</si>
  <si>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</si>
  <si>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</si>
  <si>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</si>
  <si>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</si>
  <si>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</si>
  <si>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</si>
  <si>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</si>
  <si>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</si>
  <si>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</si>
  <si>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</si>
  <si>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</si>
  <si>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</si>
  <si>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</si>
  <si>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</si>
  <si>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</si>
  <si>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</si>
  <si>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</si>
  <si>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</si>
  <si>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</si>
  <si>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</si>
  <si>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</si>
  <si>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</si>
  <si>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</si>
  <si>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</si>
  <si>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</si>
  <si>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</si>
  <si>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</si>
  <si>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</si>
  <si>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</si>
  <si>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</si>
  <si>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</si>
  <si>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</si>
  <si>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</si>
  <si>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</si>
  <si>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</si>
  <si>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</si>
  <si>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</si>
  <si>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</si>
  <si>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</si>
  <si>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</si>
  <si>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</si>
  <si>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</si>
  <si>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</si>
  <si>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</si>
  <si>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</si>
  <si>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</si>
  <si>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</si>
  <si>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</si>
  <si>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</si>
  <si>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</si>
  <si>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</si>
  <si>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</si>
  <si>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</si>
  <si>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</si>
  <si>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</si>
  <si>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</si>
  <si>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</si>
  <si>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</si>
  <si>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</si>
  <si>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</si>
  <si>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</si>
  <si>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</si>
  <si>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</si>
  <si>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</si>
  <si>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</si>
  <si>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</si>
  <si>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</si>
  <si>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</si>
  <si>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</si>
  <si>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</si>
  <si>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</si>
  <si>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</si>
  <si>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</si>
  <si>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</si>
  <si>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</si>
  <si>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</si>
  <si>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</si>
  <si>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</si>
  <si>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</si>
  <si>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</si>
  <si>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</si>
  <si>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</si>
  <si>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</si>
  <si>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</si>
  <si>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</si>
  <si>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</si>
  <si>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</si>
  <si>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</si>
  <si>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</si>
  <si>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</si>
  <si>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</si>
  <si>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</si>
  <si>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</si>
  <si>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</si>
  <si>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</si>
  <si>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</si>
  <si>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</si>
  <si>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</si>
  <si>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</si>
  <si>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</si>
  <si>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</si>
  <si>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</si>
  <si>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</si>
  <si>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</si>
  <si>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</si>
  <si>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</si>
  <si>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</si>
  <si>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</si>
  <si>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</si>
  <si>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</si>
  <si>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</si>
  <si>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</si>
  <si>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</si>
  <si>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</si>
  <si>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</si>
  <si>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</si>
  <si>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</si>
  <si>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</si>
  <si>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</si>
  <si>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</si>
  <si>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</si>
  <si>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</si>
  <si>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</si>
  <si>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</si>
  <si>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</si>
  <si>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</si>
  <si>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</si>
  <si>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</si>
  <si>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</si>
  <si>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</si>
  <si>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</si>
  <si>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</si>
  <si>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</si>
  <si>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</si>
  <si>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</si>
  <si>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</si>
  <si>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</si>
  <si>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</si>
  <si>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</si>
  <si>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</si>
  <si>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</si>
  <si>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</si>
  <si>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</si>
  <si>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</si>
  <si>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</si>
  <si>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</si>
  <si>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</si>
  <si>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</si>
  <si>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</si>
  <si>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</si>
  <si>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</si>
  <si>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</si>
  <si>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</si>
  <si>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</si>
  <si>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</si>
  <si>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</si>
  <si>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</si>
  <si>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</si>
  <si>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</si>
  <si>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</si>
  <si>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</si>
  <si>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</si>
  <si>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</si>
  <si>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</si>
  <si>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</si>
  <si>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</si>
  <si>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</si>
  <si>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</si>
  <si>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</si>
  <si>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</si>
  <si>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</si>
  <si>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</si>
  <si>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</si>
  <si>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</si>
  <si>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</si>
  <si>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</si>
  <si>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</si>
  <si>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</si>
  <si>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</si>
  <si>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</si>
  <si>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</si>
  <si>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</si>
  <si>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</si>
  <si>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</si>
  <si>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</si>
  <si>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</si>
  <si>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</si>
  <si>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</si>
  <si>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</si>
  <si>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</si>
  <si>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</si>
  <si>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</si>
  <si>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</si>
  <si>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</si>
  <si>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</si>
  <si>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</si>
  <si>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</si>
  <si>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</si>
  <si>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</si>
  <si>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</si>
  <si>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</si>
  <si>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</si>
  <si>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</si>
  <si>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</si>
  <si>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</si>
  <si>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</si>
  <si>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</si>
  <si>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</si>
  <si>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</si>
  <si>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</si>
  <si>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</si>
  <si>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</si>
  <si>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</si>
  <si>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</si>
  <si>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</si>
  <si>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</si>
  <si>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</si>
  <si>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</si>
  <si>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</si>
  <si>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</si>
  <si>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</si>
  <si>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</si>
  <si>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</si>
  <si>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</si>
  <si>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</si>
  <si>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</si>
  <si>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</si>
  <si>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</si>
  <si>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</si>
  <si>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</si>
  <si>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</si>
  <si>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</si>
  <si>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</si>
  <si>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</si>
  <si>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</si>
  <si>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</si>
  <si>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</si>
  <si>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</si>
  <si>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</si>
  <si>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</si>
  <si>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</si>
  <si>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</si>
  <si>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</si>
  <si>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</si>
  <si>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</si>
  <si>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</si>
  <si>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</si>
  <si>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</si>
  <si>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</si>
  <si>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</si>
  <si>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</si>
  <si>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</si>
  <si>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</si>
  <si>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</si>
  <si>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</si>
  <si>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</si>
  <si>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</si>
  <si>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</si>
  <si>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</si>
  <si>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</si>
  <si>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</si>
  <si>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</si>
  <si>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</si>
  <si>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</si>
  <si>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</si>
  <si>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</si>
  <si>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</si>
  <si>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</si>
  <si>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</si>
  <si>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</si>
  <si>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</si>
  <si>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</si>
  <si>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</si>
  <si>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</si>
  <si>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</si>
  <si>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</si>
  <si>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</si>
  <si>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</si>
  <si>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</si>
  <si>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</si>
  <si>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</si>
  <si>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</si>
  <si>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</si>
  <si>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</si>
  <si>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</si>
  <si>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</si>
  <si>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</si>
  <si>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</si>
  <si>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</si>
  <si>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</si>
  <si>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</si>
  <si>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</si>
  <si>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</si>
  <si>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</si>
  <si>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</si>
  <si>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</si>
  <si>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</si>
  <si>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</si>
  <si>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</si>
  <si>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</si>
  <si>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</si>
  <si>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</si>
  <si>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</si>
  <si>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</si>
  <si>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</si>
  <si>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</si>
  <si>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</si>
  <si>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</si>
  <si>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</si>
  <si>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</si>
  <si>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</si>
  <si>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</si>
  <si>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</si>
  <si>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</si>
  <si>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</si>
  <si>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</si>
  <si>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</si>
  <si>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</si>
  <si>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</si>
  <si>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</si>
  <si>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</si>
  <si>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</si>
  <si>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</si>
  <si>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</si>
  <si>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</si>
  <si>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</si>
  <si>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</si>
  <si>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</si>
  <si>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</si>
  <si>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</si>
  <si>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</si>
  <si>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</si>
  <si>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</si>
  <si>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</si>
  <si>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</si>
  <si>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</si>
  <si>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</si>
  <si>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</si>
  <si>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</si>
  <si>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</si>
  <si>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</si>
  <si>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</si>
  <si>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</si>
  <si>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</si>
  <si>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</si>
  <si>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</si>
  <si>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</si>
  <si>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</si>
  <si>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</si>
  <si>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</si>
  <si>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</si>
  <si>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</si>
  <si>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</si>
  <si>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</si>
  <si>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</si>
  <si>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</si>
  <si>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</si>
  <si>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</si>
  <si>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</si>
  <si>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</si>
  <si>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</si>
  <si>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</si>
  <si>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</si>
  <si>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</si>
  <si>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</si>
  <si>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</si>
  <si>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</si>
  <si>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</si>
  <si>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</si>
  <si>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</si>
  <si>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</si>
  <si>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</si>
  <si>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</si>
  <si>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</si>
  <si>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</si>
  <si>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</si>
  <si>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</si>
  <si>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</si>
  <si>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</si>
  <si>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</si>
  <si>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</si>
  <si>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</si>
  <si>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</si>
  <si>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</si>
  <si>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</si>
  <si>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</si>
  <si>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</si>
  <si>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</si>
  <si>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公路水路运输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</si>
  <si>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</si>
  <si>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</si>
  <si>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</si>
  <si>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</si>
  <si>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</si>
  <si>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</si>
  <si>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</si>
  <si>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</si>
  <si>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</si>
  <si>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</si>
  <si>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</si>
  <si>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</si>
  <si>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</si>
  <si>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</si>
  <si>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</si>
  <si>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</si>
  <si>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</si>
  <si>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</si>
  <si>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</si>
  <si>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</si>
  <si>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</si>
  <si>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</si>
  <si>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</si>
  <si>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</si>
  <si>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</si>
  <si>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</si>
  <si>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</si>
  <si>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</si>
  <si>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</si>
  <si>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</si>
  <si>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</si>
  <si>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</si>
  <si>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</si>
  <si>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</si>
  <si>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</si>
  <si>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</si>
  <si>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</si>
  <si>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</si>
  <si>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</si>
  <si>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</si>
  <si>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</si>
  <si>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</si>
  <si>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</si>
  <si>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</si>
  <si>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</si>
  <si>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</si>
  <si>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</si>
  <si>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</si>
  <si>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</si>
  <si>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</si>
  <si>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</si>
  <si>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</si>
  <si>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</si>
  <si>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</si>
  <si>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</si>
  <si>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</si>
  <si>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</si>
  <si>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</si>
  <si>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</si>
  <si>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</si>
  <si>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</si>
  <si>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</si>
  <si>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</si>
  <si>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</si>
  <si>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</si>
  <si>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</si>
  <si>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</si>
  <si>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</si>
  <si>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</si>
  <si>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</si>
  <si>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</si>
  <si>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</si>
  <si>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</si>
  <si>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</si>
  <si>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</si>
  <si>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</si>
  <si>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</si>
  <si>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</si>
  <si>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</si>
  <si>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</si>
  <si>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</si>
  <si>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</si>
  <si>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</si>
  <si>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</si>
  <si>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</si>
  <si>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</si>
  <si>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</si>
  <si>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</si>
  <si>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</si>
  <si>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</si>
  <si>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</si>
  <si>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</si>
  <si>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</si>
  <si>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</si>
  <si>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</si>
  <si>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</si>
  <si>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</si>
  <si>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</si>
  <si>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</si>
  <si>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</si>
  <si>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</si>
  <si>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</si>
  <si>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</si>
  <si>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</si>
  <si>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</si>
  <si>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</si>
  <si>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</si>
  <si>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</si>
  <si>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</si>
  <si>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</si>
  <si>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</si>
  <si>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</si>
  <si>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</si>
  <si>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</si>
  <si>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</si>
  <si>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</si>
  <si>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</si>
  <si>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</si>
  <si>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</si>
  <si>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</si>
  <si>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</si>
  <si>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</si>
  <si>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</si>
  <si>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</si>
  <si>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</si>
  <si>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</si>
  <si>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</si>
  <si>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</si>
  <si>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</si>
  <si>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</si>
  <si>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</si>
  <si>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</si>
  <si>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</si>
  <si>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</si>
  <si>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</si>
  <si>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</si>
  <si>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</si>
  <si>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</si>
  <si>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</si>
  <si>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</si>
  <si>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</si>
  <si>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</si>
  <si>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</si>
  <si>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</si>
  <si>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</si>
  <si>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</si>
  <si>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</si>
  <si>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</si>
  <si>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</si>
  <si>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</si>
  <si>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</si>
  <si>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</si>
  <si>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</si>
  <si>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</si>
  <si>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</si>
  <si>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</si>
  <si>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</si>
  <si>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</si>
  <si>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</si>
  <si>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</si>
  <si>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</si>
  <si>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</si>
  <si>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</si>
  <si>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</si>
  <si>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</si>
  <si>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</si>
  <si>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</si>
  <si>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</si>
  <si>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</si>
  <si>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</si>
  <si>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</si>
  <si>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</si>
  <si>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</si>
  <si>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</si>
  <si>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</si>
  <si>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</si>
  <si>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</si>
  <si>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</si>
  <si>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</si>
  <si>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</si>
  <si>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</si>
  <si>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</si>
  <si>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</si>
  <si>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</si>
  <si>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</si>
  <si>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</si>
  <si>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</si>
  <si>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</si>
  <si>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</si>
  <si>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</si>
  <si>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</si>
  <si>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</si>
  <si>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</si>
  <si>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</si>
  <si>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</si>
  <si>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</si>
  <si>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</si>
  <si>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</si>
  <si>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</si>
  <si>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</si>
  <si>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</si>
  <si>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</si>
  <si>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</si>
  <si>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</si>
  <si>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</si>
  <si>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</si>
  <si>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</si>
  <si>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</si>
  <si>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</si>
  <si>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</si>
  <si>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</si>
  <si>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</si>
  <si>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</si>
  <si>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</si>
  <si>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</si>
  <si>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</si>
  <si>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</si>
  <si>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</si>
  <si>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</si>
  <si>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</si>
  <si>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</si>
  <si>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</si>
  <si>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</si>
  <si>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</si>
  <si>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</si>
  <si>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</si>
  <si>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</si>
  <si>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</si>
  <si>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</si>
  <si>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</si>
  <si>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</si>
  <si>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</si>
  <si>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</si>
  <si>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</si>
  <si>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</si>
  <si>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</si>
  <si>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</si>
  <si>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</si>
  <si>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</si>
  <si>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</si>
  <si>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</si>
  <si>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</si>
  <si>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</si>
  <si>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</si>
  <si>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</si>
  <si>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</si>
  <si>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</si>
  <si>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</si>
  <si>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</si>
  <si>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</si>
  <si>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</si>
  <si>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</si>
  <si>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</si>
  <si>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</si>
  <si>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</si>
  <si>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</si>
  <si>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</si>
  <si>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</si>
  <si>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</si>
  <si>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</si>
  <si>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</si>
  <si>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</si>
  <si>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</si>
  <si>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</si>
  <si>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</si>
  <si>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</si>
  <si>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</si>
  <si>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</si>
  <si>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</si>
  <si>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</si>
  <si>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</si>
  <si>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</si>
  <si>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</si>
  <si>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</si>
  <si>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</si>
  <si>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</si>
  <si>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</si>
  <si>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</si>
  <si>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</si>
  <si>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</si>
  <si>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</si>
  <si>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</si>
  <si>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</si>
  <si>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</si>
  <si>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</si>
  <si>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</si>
  <si>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成品油税费改革转移支付补助收入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</si>
  <si>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</si>
  <si>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</si>
  <si>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</si>
  <si>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革命老区转移支付收入</t>
  </si>
  <si>
    <t xml:space="preserve">    民族地区转移支付收入</t>
  </si>
  <si>
    <t xml:space="preserve">    边疆地区转移支付收入</t>
  </si>
  <si>
    <t xml:space="preserve">    贫困地区转移支付收入</t>
  </si>
  <si>
    <t>收入项目</t>
  </si>
  <si>
    <t>支出项目</t>
  </si>
  <si>
    <t>补助下级支出</t>
  </si>
  <si>
    <t>计划单列市上解省支出</t>
  </si>
  <si>
    <t>结余项目</t>
  </si>
  <si>
    <t>增加(减少)预算指标</t>
  </si>
  <si>
    <t>本年短收安排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</si>
  <si>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</si>
  <si>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</si>
  <si>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</si>
  <si>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</si>
  <si>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</si>
  <si>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</si>
  <si>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</si>
  <si>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</si>
  <si>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</si>
  <si>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</si>
  <si>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</si>
  <si>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</si>
  <si>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</si>
  <si>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</si>
  <si>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</si>
  <si>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</si>
  <si>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</si>
  <si>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</si>
  <si>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</si>
  <si>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</si>
  <si>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</si>
  <si>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</si>
  <si>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</si>
  <si>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</si>
  <si>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</si>
  <si>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</si>
  <si>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</si>
  <si>
    <t>职工基本医疗保险基金</t>
  </si>
  <si>
    <t>生育保险基金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</si>
  <si>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</si>
  <si>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</si>
  <si>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</si>
  <si>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</si>
  <si>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</si>
  <si>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</si>
  <si>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其中:社会保险待遇支出</t>
  </si>
  <si>
    <t xml:space="preserve">        其他支出</t>
  </si>
  <si>
    <t xml:space="preserve">        转移支出</t>
  </si>
  <si>
    <t>02表</t>
  </si>
  <si>
    <t>科目
编码</t>
  </si>
  <si>
    <t>一般公共预算基本支出</t>
  </si>
  <si>
    <t>财政拨款列支数</t>
  </si>
  <si>
    <t>财政权责发生制列支数</t>
  </si>
  <si>
    <t>301</t>
  </si>
  <si>
    <t>30101</t>
  </si>
  <si>
    <t>30102</t>
  </si>
  <si>
    <t>30103</t>
  </si>
  <si>
    <t>30104</t>
  </si>
  <si>
    <t>30106</t>
  </si>
  <si>
    <t xml:space="preserve">  伙食补助费</t>
  </si>
  <si>
    <t>30107</t>
  </si>
  <si>
    <t>30108</t>
  </si>
  <si>
    <t>30109</t>
  </si>
  <si>
    <t>30199</t>
  </si>
  <si>
    <t>302</t>
  </si>
  <si>
    <t>30201</t>
  </si>
  <si>
    <t>30202</t>
  </si>
  <si>
    <t>30203</t>
  </si>
  <si>
    <t>30204</t>
  </si>
  <si>
    <t xml:space="preserve">  手续费</t>
  </si>
  <si>
    <t>30205</t>
  </si>
  <si>
    <t>30206</t>
  </si>
  <si>
    <t>30207</t>
  </si>
  <si>
    <t>30208</t>
  </si>
  <si>
    <t>30209</t>
  </si>
  <si>
    <t>30211</t>
  </si>
  <si>
    <t>30212</t>
  </si>
  <si>
    <t>30213</t>
  </si>
  <si>
    <t>30214</t>
  </si>
  <si>
    <t xml:space="preserve">  租赁费</t>
  </si>
  <si>
    <t>30215</t>
  </si>
  <si>
    <t>30216</t>
  </si>
  <si>
    <t>30217</t>
  </si>
  <si>
    <t>30218</t>
  </si>
  <si>
    <t>30224</t>
  </si>
  <si>
    <t>30225</t>
  </si>
  <si>
    <t>30226</t>
  </si>
  <si>
    <t>30227</t>
  </si>
  <si>
    <t>30228</t>
  </si>
  <si>
    <t xml:space="preserve">  工会经费</t>
  </si>
  <si>
    <t>30229</t>
  </si>
  <si>
    <t>30231</t>
  </si>
  <si>
    <t>30239</t>
  </si>
  <si>
    <t>30240</t>
  </si>
  <si>
    <t>30299</t>
  </si>
  <si>
    <t>303</t>
  </si>
  <si>
    <t>30301</t>
  </si>
  <si>
    <t>30302</t>
  </si>
  <si>
    <t>30303</t>
  </si>
  <si>
    <t>30304</t>
  </si>
  <si>
    <t xml:space="preserve">  抚恤金</t>
  </si>
  <si>
    <t>30305</t>
  </si>
  <si>
    <t>30306</t>
  </si>
  <si>
    <t>30307</t>
  </si>
  <si>
    <t>30308</t>
  </si>
  <si>
    <t>30309</t>
  </si>
  <si>
    <t>30310</t>
  </si>
  <si>
    <t>30311</t>
  </si>
  <si>
    <t>30312</t>
  </si>
  <si>
    <t>30313</t>
  </si>
  <si>
    <t xml:space="preserve">  购房补贴</t>
  </si>
  <si>
    <t>30314</t>
  </si>
  <si>
    <t>30315</t>
  </si>
  <si>
    <t>30399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</si>
  <si>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</si>
  <si>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</si>
  <si>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</si>
  <si>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</si>
  <si>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</si>
  <si>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</si>
  <si>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</si>
  <si>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</si>
  <si>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</si>
  <si>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</si>
  <si>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305</t>
  </si>
  <si>
    <t>30501</t>
  </si>
  <si>
    <t xml:space="preserve">  不同级政府间转移性支出</t>
  </si>
  <si>
    <t>30502</t>
  </si>
  <si>
    <t xml:space="preserve">  同级政府间转移性支出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</si>
  <si>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</si>
  <si>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</si>
  <si>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</si>
  <si>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</si>
  <si>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</si>
  <si>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</si>
  <si>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308</t>
  </si>
  <si>
    <t>30801</t>
  </si>
  <si>
    <t xml:space="preserve">  国内债务还本</t>
  </si>
  <si>
    <t>30802</t>
  </si>
  <si>
    <t xml:space="preserve">  国外债务还本</t>
  </si>
  <si>
    <t>309</t>
  </si>
  <si>
    <t>基本建设支出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</si>
  <si>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</si>
  <si>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</si>
  <si>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</si>
  <si>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</si>
  <si>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</si>
  <si>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</si>
  <si>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</si>
  <si>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</si>
  <si>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</si>
  <si>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</si>
  <si>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</si>
  <si>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</si>
  <si>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</si>
  <si>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</si>
  <si>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</si>
  <si>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</si>
  <si>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</si>
  <si>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</si>
  <si>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</si>
  <si>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</si>
  <si>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</si>
  <si>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</si>
  <si>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</si>
  <si>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</si>
  <si>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</si>
  <si>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</si>
  <si>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</si>
  <si>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</si>
  <si>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</si>
  <si>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</si>
  <si>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</si>
  <si>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</si>
  <si>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</si>
  <si>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</si>
  <si>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</si>
  <si>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</si>
  <si>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</si>
  <si>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</si>
  <si>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</si>
  <si>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</si>
  <si>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</si>
  <si>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</si>
  <si>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</si>
  <si>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399</t>
  </si>
  <si>
    <t>39901</t>
  </si>
  <si>
    <t xml:space="preserve">  预备费</t>
  </si>
  <si>
    <t>39902</t>
  </si>
  <si>
    <t xml:space="preserve">  预留</t>
  </si>
  <si>
    <t>39903</t>
  </si>
  <si>
    <t>39904</t>
  </si>
  <si>
    <t xml:space="preserve">  对社会保险基金补助</t>
  </si>
  <si>
    <t>39906</t>
  </si>
  <si>
    <t xml:space="preserve">  赠与</t>
  </si>
  <si>
    <t>39907</t>
  </si>
  <si>
    <t xml:space="preserve">  贷款转贷</t>
  </si>
  <si>
    <t>39999</t>
  </si>
  <si>
    <t>一般公共预算收入决算表</t>
  </si>
  <si>
    <t>一般公共预算支出决算表</t>
  </si>
  <si>
    <r>
      <t>2017</t>
    </r>
    <r>
      <rPr>
        <b/>
        <sz val="20"/>
        <rFont val="宋体"/>
        <family val="0"/>
      </rPr>
      <t>年井研县一般公共预算支出决算表</t>
    </r>
  </si>
  <si>
    <t>一般公共预算收支决算平衡表</t>
  </si>
  <si>
    <t>税收返还和转移支付补助决算表</t>
  </si>
  <si>
    <t>2017年度井研县一般公共预算(基本)支出经济分类决算表</t>
  </si>
  <si>
    <t>一般公共预算(基本)支出经济分类决算表</t>
  </si>
  <si>
    <t>政府性基金收支及结余情况录入表</t>
  </si>
  <si>
    <t>2017年度井研县政府性基金收支及结余情况录入表</t>
  </si>
  <si>
    <t>政府性基金转移性收支决算录入表</t>
  </si>
  <si>
    <t>2017年度井研县政府性基金转移性收支决算录入表</t>
  </si>
  <si>
    <t>政府性基金收入预算变动情况录入表</t>
  </si>
  <si>
    <t>2017年度井研县政府性基金收入预算变动情况录入表</t>
  </si>
  <si>
    <t>政府性基金支出预算变动情况录入表</t>
  </si>
  <si>
    <t>2017年度井研县政府性基金支出预算变动情况录入表</t>
  </si>
  <si>
    <t>国有资本经营收支决算录入表</t>
  </si>
  <si>
    <t>2017年度井研县国有资本经营收支决算录入表</t>
  </si>
  <si>
    <t>国有资本经营转移性收支决算录入表</t>
  </si>
  <si>
    <t>2017年度井研县国有资本经营转移性收支决算录入表</t>
  </si>
  <si>
    <t>社会保险基金收支决算录入表</t>
  </si>
  <si>
    <t>2017年度井研县社会保险基金收支决算录入表</t>
  </si>
  <si>
    <t>地方政府债务限额和余额情况表</t>
  </si>
  <si>
    <t>2017年度井研县地方政府债务限额和余额情况表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</si>
</sst>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* _-&quot;¥&quot;#,##0.00;* \-&quot;¥&quot;#,##0.00;* _-&quot;¥&quot;&quot;-&quot;??;@"/>
    <numFmt numFmtId="179" formatCode="* _-&quot;¥&quot;#,##0;* \-&quot;¥&quot;#,##0;* _-&quot;¥&quot;&quot;-&quot;;@"/>
    <numFmt numFmtId="180" formatCode="0.00_ "/>
    <numFmt numFmtId="181" formatCode="###0"/>
    <numFmt numFmtId="182" formatCode="#,##0_);[Red]\(#,##0\)"/>
    <numFmt numFmtId="183" formatCode="0_ ;[Red]\-0\ "/>
    <numFmt numFmtId="184" formatCode="0_);[Red]\(0\)"/>
    <numFmt numFmtId="185" formatCode="0_ "/>
    <numFmt numFmtId="186" formatCode="#,##0_ "/>
    <numFmt numFmtId="187" formatCode="#,##0.00_ 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仿宋_GB2312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9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33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2" fillId="0" borderId="3" applyNumberFormat="0" applyFill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8" fillId="4" borderId="4" applyNumberFormat="0" applyAlignment="0" applyProtection="0"/>
    <xf numFmtId="0" fontId="23" fillId="13" borderId="5" applyNumberFormat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6" applyNumberFormat="0" applyFill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0" fillId="9" borderId="0" applyNumberFormat="0" applyBorder="0" applyAlignment="0" applyProtection="0"/>
    <xf numFmtId="0" fontId="17" fillId="4" borderId="7" applyNumberFormat="0" applyAlignment="0" applyProtection="0"/>
    <xf numFmtId="0" fontId="31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41" applyFont="1" applyFill="1" applyAlignment="1">
      <alignment vertical="center"/>
      <protection/>
    </xf>
    <xf numFmtId="0" fontId="0" fillId="0" borderId="0" xfId="41" applyFont="1" applyFill="1">
      <alignment/>
      <protection/>
    </xf>
    <xf numFmtId="0" fontId="8" fillId="0" borderId="0" xfId="46" applyFont="1" applyFill="1" applyAlignment="1">
      <alignment vertical="center"/>
      <protection/>
    </xf>
    <xf numFmtId="0" fontId="0" fillId="0" borderId="0" xfId="41" applyFont="1" applyFill="1" applyAlignment="1">
      <alignment horizontal="right" vertical="center"/>
      <protection/>
    </xf>
    <xf numFmtId="182" fontId="0" fillId="0" borderId="0" xfId="41" applyNumberFormat="1" applyFont="1" applyFill="1" applyAlignment="1">
      <alignment horizontal="right"/>
      <protection/>
    </xf>
    <xf numFmtId="0" fontId="6" fillId="0" borderId="9" xfId="41" applyFont="1" applyFill="1" applyBorder="1" applyAlignment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43" applyFill="1">
      <alignment/>
      <protection/>
    </xf>
    <xf numFmtId="0" fontId="0" fillId="0" borderId="0" xfId="43" applyAlignment="1">
      <alignment horizontal="center" vertical="center"/>
      <protection/>
    </xf>
    <xf numFmtId="0" fontId="9" fillId="0" borderId="0" xfId="43" applyFont="1" applyAlignment="1">
      <alignment vertical="center"/>
      <protection/>
    </xf>
    <xf numFmtId="0" fontId="0" fillId="0" borderId="0" xfId="43">
      <alignment/>
      <protection/>
    </xf>
    <xf numFmtId="0" fontId="0" fillId="0" borderId="14" xfId="43" applyNumberFormat="1" applyFont="1" applyFill="1" applyBorder="1" applyAlignment="1" applyProtection="1">
      <alignment vertical="center"/>
      <protection/>
    </xf>
    <xf numFmtId="0" fontId="0" fillId="0" borderId="14" xfId="43" applyNumberFormat="1" applyFont="1" applyFill="1" applyBorder="1" applyAlignment="1" applyProtection="1">
      <alignment horizontal="right"/>
      <protection/>
    </xf>
    <xf numFmtId="0" fontId="6" fillId="0" borderId="10" xfId="42" applyNumberFormat="1" applyFont="1" applyFill="1" applyBorder="1" applyAlignment="1" applyProtection="1">
      <alignment horizontal="center" vertical="center"/>
      <protection/>
    </xf>
    <xf numFmtId="0" fontId="6" fillId="0" borderId="15" xfId="42" applyNumberFormat="1" applyFont="1" applyFill="1" applyBorder="1" applyAlignment="1" applyProtection="1">
      <alignment horizontal="center" vertical="center"/>
      <protection/>
    </xf>
    <xf numFmtId="0" fontId="6" fillId="0" borderId="9" xfId="42" applyNumberFormat="1" applyFont="1" applyFill="1" applyBorder="1" applyAlignment="1" applyProtection="1">
      <alignment horizontal="center" vertical="center"/>
      <protection/>
    </xf>
    <xf numFmtId="0" fontId="6" fillId="0" borderId="9" xfId="42" applyNumberFormat="1" applyFont="1" applyFill="1" applyBorder="1" applyAlignment="1" applyProtection="1">
      <alignment horizontal="left" vertical="center"/>
      <protection/>
    </xf>
    <xf numFmtId="183" fontId="6" fillId="0" borderId="9" xfId="47" applyNumberFormat="1" applyFont="1" applyFill="1" applyBorder="1" applyAlignment="1">
      <alignment horizontal="right" vertical="center" wrapText="1"/>
      <protection/>
    </xf>
    <xf numFmtId="184" fontId="6" fillId="0" borderId="9" xfId="42" applyNumberFormat="1" applyFont="1" applyFill="1" applyBorder="1" applyAlignment="1" applyProtection="1">
      <alignment horizontal="left" vertical="center"/>
      <protection/>
    </xf>
    <xf numFmtId="184" fontId="0" fillId="0" borderId="0" xfId="43" applyNumberFormat="1">
      <alignment/>
      <protection/>
    </xf>
    <xf numFmtId="0" fontId="0" fillId="0" borderId="9" xfId="42" applyNumberFormat="1" applyFont="1" applyFill="1" applyBorder="1" applyAlignment="1" applyProtection="1">
      <alignment horizontal="left" vertical="center"/>
      <protection/>
    </xf>
    <xf numFmtId="183" fontId="0" fillId="0" borderId="9" xfId="47" applyNumberFormat="1" applyFont="1" applyFill="1" applyBorder="1" applyAlignment="1">
      <alignment horizontal="right" vertical="center" wrapText="1"/>
      <protection/>
    </xf>
    <xf numFmtId="184" fontId="0" fillId="0" borderId="9" xfId="42" applyNumberFormat="1" applyFont="1" applyFill="1" applyBorder="1" applyAlignment="1" applyProtection="1">
      <alignment horizontal="left" vertical="center"/>
      <protection/>
    </xf>
    <xf numFmtId="184" fontId="6" fillId="0" borderId="9" xfId="42" applyNumberFormat="1" applyFont="1" applyFill="1" applyBorder="1" applyAlignment="1" applyProtection="1">
      <alignment vertical="center"/>
      <protection/>
    </xf>
    <xf numFmtId="185" fontId="6" fillId="0" borderId="9" xfId="47" applyNumberFormat="1" applyFont="1" applyFill="1" applyBorder="1" applyAlignment="1">
      <alignment horizontal="right" vertical="center" wrapText="1"/>
      <protection/>
    </xf>
    <xf numFmtId="0" fontId="6" fillId="0" borderId="9" xfId="40" applyNumberFormat="1" applyFont="1" applyFill="1" applyBorder="1" applyAlignment="1" applyProtection="1">
      <alignment horizontal="left" vertical="center"/>
      <protection/>
    </xf>
    <xf numFmtId="3" fontId="6" fillId="0" borderId="9" xfId="40" applyNumberFormat="1" applyFont="1" applyFill="1" applyBorder="1" applyAlignment="1" applyProtection="1">
      <alignment horizontal="left" vertical="center"/>
      <protection/>
    </xf>
    <xf numFmtId="186" fontId="0" fillId="0" borderId="9" xfId="49" applyNumberFormat="1" applyFont="1" applyFill="1" applyBorder="1" applyAlignment="1">
      <alignment vertical="center"/>
      <protection/>
    </xf>
    <xf numFmtId="0" fontId="0" fillId="0" borderId="9" xfId="45" applyFont="1" applyFill="1" applyBorder="1" applyAlignment="1">
      <alignment vertical="center"/>
      <protection/>
    </xf>
    <xf numFmtId="0" fontId="1" fillId="0" borderId="9" xfId="45" applyFont="1" applyFill="1" applyBorder="1" applyAlignment="1">
      <alignment vertical="center"/>
      <protection/>
    </xf>
    <xf numFmtId="0" fontId="0" fillId="0" borderId="9" xfId="42" applyFont="1" applyFill="1" applyBorder="1">
      <alignment/>
      <protection/>
    </xf>
    <xf numFmtId="0" fontId="6" fillId="0" borderId="9" xfId="42" applyFont="1" applyFill="1" applyBorder="1" applyAlignment="1">
      <alignment horizontal="center" vertical="center"/>
      <protection/>
    </xf>
    <xf numFmtId="0" fontId="0" fillId="0" borderId="9" xfId="45" applyFont="1" applyFill="1" applyBorder="1">
      <alignment/>
      <protection/>
    </xf>
    <xf numFmtId="0" fontId="0" fillId="0" borderId="9" xfId="45" applyFont="1" applyFill="1" applyBorder="1" applyAlignment="1">
      <alignment horizontal="center"/>
      <protection/>
    </xf>
    <xf numFmtId="0" fontId="0" fillId="0" borderId="9" xfId="45" applyFont="1" applyFill="1" applyBorder="1" applyAlignment="1">
      <alignment horizontal="right" vertical="center"/>
      <protection/>
    </xf>
    <xf numFmtId="184" fontId="6" fillId="0" borderId="9" xfId="42" applyNumberFormat="1" applyFont="1" applyFill="1" applyBorder="1" applyAlignment="1">
      <alignment horizontal="center" vertical="center"/>
      <protection/>
    </xf>
    <xf numFmtId="0" fontId="0" fillId="0" borderId="9" xfId="43" applyBorder="1">
      <alignment/>
      <protection/>
    </xf>
    <xf numFmtId="0" fontId="0" fillId="0" borderId="9" xfId="43" applyBorder="1" applyAlignment="1">
      <alignment horizontal="right" vertical="center"/>
      <protection/>
    </xf>
    <xf numFmtId="1" fontId="6" fillId="0" borderId="9" xfId="43" applyNumberFormat="1" applyFont="1" applyBorder="1" applyAlignment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0" fillId="0" borderId="0" xfId="46" applyFont="1" applyFill="1" applyAlignment="1">
      <alignment vertical="center"/>
      <protection/>
    </xf>
    <xf numFmtId="0" fontId="6" fillId="0" borderId="0" xfId="41" applyFont="1" applyAlignment="1">
      <alignment vertical="center"/>
      <protection/>
    </xf>
    <xf numFmtId="0" fontId="0" fillId="0" borderId="0" xfId="41" applyFont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8" borderId="0" xfId="0" applyFill="1" applyAlignment="1">
      <alignment/>
    </xf>
    <xf numFmtId="0" fontId="12" fillId="0" borderId="0" xfId="0" applyFont="1" applyAlignment="1">
      <alignment vertical="center" wrapText="1"/>
    </xf>
    <xf numFmtId="184" fontId="13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horizontal="right" vertical="center" wrapText="1"/>
    </xf>
    <xf numFmtId="0" fontId="14" fillId="0" borderId="16" xfId="0" applyFont="1" applyBorder="1" applyAlignment="1">
      <alignment horizontal="center" vertical="center" wrapText="1"/>
    </xf>
    <xf numFmtId="10" fontId="14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10" fontId="1" fillId="0" borderId="16" xfId="0" applyNumberFormat="1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3" fontId="15" fillId="0" borderId="16" xfId="0" applyNumberFormat="1" applyFont="1" applyBorder="1" applyAlignment="1">
      <alignment horizontal="right" vertical="center" wrapText="1"/>
    </xf>
    <xf numFmtId="49" fontId="13" fillId="0" borderId="16" xfId="0" applyNumberFormat="1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185" fontId="13" fillId="0" borderId="16" xfId="0" applyNumberFormat="1" applyFont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185" fontId="13" fillId="0" borderId="0" xfId="0" applyNumberFormat="1" applyFont="1" applyAlignment="1">
      <alignment wrapText="1"/>
    </xf>
    <xf numFmtId="0" fontId="3" fillId="8" borderId="9" xfId="0" applyNumberFormat="1" applyFont="1" applyFill="1" applyBorder="1" applyAlignment="1" applyProtection="1">
      <alignment horizontal="left" vertical="center"/>
      <protection/>
    </xf>
    <xf numFmtId="3" fontId="5" fillId="8" borderId="9" xfId="0" applyNumberFormat="1" applyFont="1" applyFill="1" applyBorder="1" applyAlignment="1" applyProtection="1">
      <alignment horizontal="left" vertical="center"/>
      <protection/>
    </xf>
    <xf numFmtId="3" fontId="3" fillId="10" borderId="9" xfId="0" applyNumberFormat="1" applyFont="1" applyFill="1" applyBorder="1" applyAlignment="1" applyProtection="1">
      <alignment horizontal="right" vertical="center"/>
      <protection/>
    </xf>
    <xf numFmtId="3" fontId="3" fillId="9" borderId="9" xfId="0" applyNumberFormat="1" applyFont="1" applyFill="1" applyBorder="1" applyAlignment="1" applyProtection="1">
      <alignment horizontal="right" vertical="center"/>
      <protection/>
    </xf>
    <xf numFmtId="3" fontId="3" fillId="8" borderId="9" xfId="0" applyNumberFormat="1" applyFont="1" applyFill="1" applyBorder="1" applyAlignment="1" applyProtection="1">
      <alignment horizontal="left" vertical="center"/>
      <protection/>
    </xf>
    <xf numFmtId="0" fontId="5" fillId="8" borderId="9" xfId="0" applyNumberFormat="1" applyFont="1" applyFill="1" applyBorder="1" applyAlignment="1" applyProtection="1">
      <alignment horizontal="left" vertical="center"/>
      <protection/>
    </xf>
    <xf numFmtId="3" fontId="5" fillId="8" borderId="10" xfId="0" applyNumberFormat="1" applyFont="1" applyFill="1" applyBorder="1" applyAlignment="1" applyProtection="1">
      <alignment horizontal="left" vertical="center"/>
      <protection/>
    </xf>
    <xf numFmtId="3" fontId="3" fillId="10" borderId="10" xfId="0" applyNumberFormat="1" applyFont="1" applyFill="1" applyBorder="1" applyAlignment="1" applyProtection="1">
      <alignment horizontal="right" vertical="center"/>
      <protection/>
    </xf>
    <xf numFmtId="0" fontId="3" fillId="8" borderId="11" xfId="0" applyNumberFormat="1" applyFont="1" applyFill="1" applyBorder="1" applyAlignment="1" applyProtection="1">
      <alignment horizontal="left" vertical="center"/>
      <protection/>
    </xf>
    <xf numFmtId="3" fontId="5" fillId="8" borderId="13" xfId="0" applyNumberFormat="1" applyFont="1" applyFill="1" applyBorder="1" applyAlignment="1" applyProtection="1">
      <alignment horizontal="left" vertical="center"/>
      <protection/>
    </xf>
    <xf numFmtId="3" fontId="3" fillId="9" borderId="13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1" fillId="8" borderId="9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3" fillId="8" borderId="9" xfId="0" applyNumberFormat="1" applyFont="1" applyFill="1" applyBorder="1" applyAlignment="1" applyProtection="1">
      <alignment horizontal="center" vertical="center"/>
      <protection/>
    </xf>
    <xf numFmtId="0" fontId="3" fillId="8" borderId="9" xfId="0" applyNumberFormat="1" applyFont="1" applyFill="1" applyBorder="1" applyAlignment="1" applyProtection="1">
      <alignment vertical="center"/>
      <protection/>
    </xf>
    <xf numFmtId="3" fontId="3" fillId="19" borderId="9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3" fontId="3" fillId="10" borderId="0" xfId="0" applyNumberFormat="1" applyFont="1" applyFill="1" applyAlignment="1" applyProtection="1">
      <alignment horizontal="right" vertical="center"/>
      <protection/>
    </xf>
    <xf numFmtId="0" fontId="0" fillId="4" borderId="0" xfId="0" applyNumberFormat="1" applyFont="1" applyFill="1" applyAlignment="1" applyProtection="1">
      <alignment horizontal="center" vertical="center"/>
      <protection/>
    </xf>
    <xf numFmtId="0" fontId="0" fillId="4" borderId="0" xfId="0" applyNumberFormat="1" applyFont="1" applyFill="1" applyAlignment="1" applyProtection="1">
      <alignment vertical="center"/>
      <protection/>
    </xf>
    <xf numFmtId="3" fontId="14" fillId="0" borderId="16" xfId="0" applyNumberFormat="1" applyFont="1" applyBorder="1" applyAlignment="1">
      <alignment vertical="center" wrapText="1"/>
    </xf>
    <xf numFmtId="186" fontId="0" fillId="0" borderId="9" xfId="49" applyNumberFormat="1" applyFont="1" applyFill="1" applyBorder="1" applyAlignment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0" fillId="20" borderId="0" xfId="0" applyFill="1" applyAlignment="1">
      <alignment/>
    </xf>
    <xf numFmtId="0" fontId="0" fillId="20" borderId="0" xfId="0" applyFill="1" applyAlignment="1">
      <alignment wrapText="1"/>
    </xf>
    <xf numFmtId="0" fontId="3" fillId="20" borderId="9" xfId="0" applyNumberFormat="1" applyFont="1" applyFill="1" applyBorder="1" applyAlignment="1" applyProtection="1">
      <alignment horizontal="left" vertical="center"/>
      <protection/>
    </xf>
    <xf numFmtId="0" fontId="5" fillId="20" borderId="9" xfId="0" applyNumberFormat="1" applyFont="1" applyFill="1" applyBorder="1" applyAlignment="1" applyProtection="1">
      <alignment horizontal="center" vertical="center"/>
      <protection/>
    </xf>
    <xf numFmtId="3" fontId="3" fillId="20" borderId="9" xfId="0" applyNumberFormat="1" applyFont="1" applyFill="1" applyBorder="1" applyAlignment="1" applyProtection="1">
      <alignment horizontal="right" vertical="center"/>
      <protection/>
    </xf>
    <xf numFmtId="3" fontId="3" fillId="20" borderId="9" xfId="0" applyNumberFormat="1" applyFont="1" applyFill="1" applyBorder="1" applyAlignment="1" applyProtection="1">
      <alignment horizontal="right" vertical="center" wrapText="1"/>
      <protection/>
    </xf>
    <xf numFmtId="0" fontId="5" fillId="20" borderId="9" xfId="0" applyNumberFormat="1" applyFont="1" applyFill="1" applyBorder="1" applyAlignment="1" applyProtection="1">
      <alignment horizontal="left" vertical="center"/>
      <protection/>
    </xf>
    <xf numFmtId="3" fontId="3" fillId="21" borderId="9" xfId="0" applyNumberFormat="1" applyFont="1" applyFill="1" applyBorder="1" applyAlignment="1" applyProtection="1">
      <alignment horizontal="right" vertical="center"/>
      <protection/>
    </xf>
    <xf numFmtId="3" fontId="3" fillId="21" borderId="9" xfId="0" applyNumberFormat="1" applyFont="1" applyFill="1" applyBorder="1" applyAlignment="1" applyProtection="1">
      <alignment horizontal="right" vertical="center" wrapText="1"/>
      <protection/>
    </xf>
    <xf numFmtId="0" fontId="3" fillId="20" borderId="9" xfId="0" applyNumberFormat="1" applyFont="1" applyFill="1" applyBorder="1" applyAlignment="1" applyProtection="1">
      <alignment horizontal="right" vertical="center"/>
      <protection/>
    </xf>
    <xf numFmtId="0" fontId="0" fillId="20" borderId="9" xfId="0" applyNumberFormat="1" applyFont="1" applyFill="1" applyBorder="1" applyAlignment="1" applyProtection="1">
      <alignment/>
      <protection/>
    </xf>
    <xf numFmtId="0" fontId="0" fillId="20" borderId="0" xfId="0" applyFill="1" applyAlignment="1">
      <alignment/>
    </xf>
    <xf numFmtId="0" fontId="5" fillId="20" borderId="17" xfId="0" applyNumberFormat="1" applyFont="1" applyFill="1" applyBorder="1" applyAlignment="1" applyProtection="1">
      <alignment horizontal="center" vertical="center"/>
      <protection/>
    </xf>
    <xf numFmtId="0" fontId="5" fillId="20" borderId="18" xfId="0" applyNumberFormat="1" applyFont="1" applyFill="1" applyBorder="1" applyAlignment="1" applyProtection="1">
      <alignment horizontal="center" vertical="center"/>
      <protection/>
    </xf>
    <xf numFmtId="0" fontId="5" fillId="20" borderId="19" xfId="0" applyNumberFormat="1" applyFont="1" applyFill="1" applyBorder="1" applyAlignment="1" applyProtection="1">
      <alignment horizontal="center" vertical="center"/>
      <protection/>
    </xf>
    <xf numFmtId="0" fontId="5" fillId="20" borderId="9" xfId="0" applyNumberFormat="1" applyFont="1" applyFill="1" applyBorder="1" applyAlignment="1" applyProtection="1">
      <alignment vertical="center"/>
      <protection/>
    </xf>
    <xf numFmtId="0" fontId="3" fillId="20" borderId="9" xfId="0" applyNumberFormat="1" applyFont="1" applyFill="1" applyBorder="1" applyAlignment="1" applyProtection="1">
      <alignment vertical="center"/>
      <protection/>
    </xf>
    <xf numFmtId="0" fontId="5" fillId="2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0" fontId="5" fillId="20" borderId="17" xfId="0" applyNumberFormat="1" applyFont="1" applyFill="1" applyBorder="1" applyAlignment="1" applyProtection="1">
      <alignment horizontal="center" vertical="center"/>
      <protection/>
    </xf>
    <xf numFmtId="0" fontId="5" fillId="20" borderId="18" xfId="0" applyNumberFormat="1" applyFont="1" applyFill="1" applyBorder="1" applyAlignment="1" applyProtection="1">
      <alignment horizontal="center" vertical="center"/>
      <protection/>
    </xf>
    <xf numFmtId="0" fontId="3" fillId="20" borderId="9" xfId="0" applyNumberFormat="1" applyFont="1" applyFill="1" applyBorder="1" applyAlignment="1" applyProtection="1">
      <alignment vertical="center"/>
      <protection/>
    </xf>
    <xf numFmtId="3" fontId="3" fillId="20" borderId="9" xfId="0" applyNumberFormat="1" applyFont="1" applyFill="1" applyBorder="1" applyAlignment="1" applyProtection="1">
      <alignment horizontal="right" vertical="center"/>
      <protection/>
    </xf>
    <xf numFmtId="0" fontId="3" fillId="20" borderId="9" xfId="0" applyNumberFormat="1" applyFont="1" applyFill="1" applyBorder="1" applyAlignment="1" applyProtection="1">
      <alignment horizontal="right" vertical="center"/>
      <protection/>
    </xf>
    <xf numFmtId="0" fontId="6" fillId="20" borderId="20" xfId="0" applyNumberFormat="1" applyFont="1" applyFill="1" applyBorder="1" applyAlignment="1" applyProtection="1">
      <alignment horizontal="center" vertical="center"/>
      <protection/>
    </xf>
    <xf numFmtId="0" fontId="6" fillId="20" borderId="12" xfId="0" applyNumberFormat="1" applyFont="1" applyFill="1" applyBorder="1" applyAlignment="1" applyProtection="1">
      <alignment horizontal="center" vertical="center"/>
      <protection/>
    </xf>
    <xf numFmtId="0" fontId="5" fillId="20" borderId="10" xfId="0" applyNumberFormat="1" applyFont="1" applyFill="1" applyBorder="1" applyAlignment="1" applyProtection="1">
      <alignment horizontal="center" vertical="center" wrapText="1"/>
      <protection/>
    </xf>
    <xf numFmtId="0" fontId="5" fillId="20" borderId="15" xfId="0" applyNumberFormat="1" applyFont="1" applyFill="1" applyBorder="1" applyAlignment="1" applyProtection="1">
      <alignment horizontal="center" vertical="center" wrapText="1"/>
      <protection/>
    </xf>
    <xf numFmtId="0" fontId="5" fillId="20" borderId="18" xfId="0" applyNumberFormat="1" applyFont="1" applyFill="1" applyBorder="1" applyAlignment="1" applyProtection="1">
      <alignment horizontal="center" vertical="center" wrapText="1"/>
      <protection/>
    </xf>
    <xf numFmtId="0" fontId="5" fillId="20" borderId="17" xfId="0" applyNumberFormat="1" applyFont="1" applyFill="1" applyBorder="1" applyAlignment="1" applyProtection="1">
      <alignment horizontal="center" vertical="center" wrapText="1"/>
      <protection/>
    </xf>
    <xf numFmtId="0" fontId="3" fillId="20" borderId="9" xfId="0" applyNumberFormat="1" applyFont="1" applyFill="1" applyBorder="1" applyAlignment="1" applyProtection="1">
      <alignment horizontal="left" vertical="center"/>
      <protection/>
    </xf>
    <xf numFmtId="3" fontId="3" fillId="20" borderId="9" xfId="0" applyNumberFormat="1" applyFont="1" applyFill="1" applyBorder="1" applyAlignment="1" applyProtection="1">
      <alignment horizontal="right" vertical="center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/>
    </xf>
    <xf numFmtId="0" fontId="3" fillId="20" borderId="11" xfId="0" applyNumberFormat="1" applyFont="1" applyFill="1" applyBorder="1" applyAlignment="1" applyProtection="1">
      <alignment horizontal="left" vertical="center"/>
      <protection/>
    </xf>
    <xf numFmtId="3" fontId="3" fillId="20" borderId="12" xfId="0" applyNumberFormat="1" applyFont="1" applyFill="1" applyBorder="1" applyAlignment="1" applyProtection="1">
      <alignment horizontal="right" vertical="center"/>
      <protection/>
    </xf>
    <xf numFmtId="3" fontId="3" fillId="20" borderId="13" xfId="0" applyNumberFormat="1" applyFont="1" applyFill="1" applyBorder="1" applyAlignment="1" applyProtection="1">
      <alignment horizontal="right" vertical="center"/>
      <protection/>
    </xf>
    <xf numFmtId="0" fontId="3" fillId="20" borderId="9" xfId="0" applyNumberFormat="1" applyFont="1" applyFill="1" applyBorder="1" applyAlignment="1" applyProtection="1">
      <alignment horizontal="center" vertical="center"/>
      <protection/>
    </xf>
    <xf numFmtId="0" fontId="5" fillId="20" borderId="12" xfId="0" applyNumberFormat="1" applyFont="1" applyFill="1" applyBorder="1" applyAlignment="1" applyProtection="1">
      <alignment horizontal="center" vertical="center"/>
      <protection/>
    </xf>
    <xf numFmtId="0" fontId="5" fillId="2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3" fillId="8" borderId="9" xfId="0" applyNumberFormat="1" applyFont="1" applyFill="1" applyBorder="1" applyAlignment="1" applyProtection="1">
      <alignment horizontal="center" vertical="center"/>
      <protection/>
    </xf>
    <xf numFmtId="0" fontId="3" fillId="8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4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3" fillId="0" borderId="21" xfId="0" applyFont="1" applyBorder="1" applyAlignment="1">
      <alignment horizontal="right" vertical="center" wrapText="1"/>
    </xf>
    <xf numFmtId="0" fontId="14" fillId="0" borderId="0" xfId="0" applyFont="1" applyAlignment="1">
      <alignment horizontal="left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4" borderId="0" xfId="43" applyNumberFormat="1" applyFont="1" applyFill="1" applyAlignment="1" applyProtection="1">
      <alignment horizontal="center" vertical="center"/>
      <protection/>
    </xf>
    <xf numFmtId="0" fontId="2" fillId="0" borderId="0" xfId="41" applyFont="1" applyFill="1" applyAlignment="1">
      <alignment horizontal="center" vertical="center" wrapText="1"/>
      <protection/>
    </xf>
    <xf numFmtId="0" fontId="2" fillId="20" borderId="0" xfId="0" applyNumberFormat="1" applyFont="1" applyFill="1" applyAlignment="1" applyProtection="1">
      <alignment horizontal="center" vertical="center"/>
      <protection/>
    </xf>
    <xf numFmtId="0" fontId="3" fillId="20" borderId="0" xfId="0" applyNumberFormat="1" applyFont="1" applyFill="1" applyAlignment="1" applyProtection="1">
      <alignment horizontal="right" vertical="center"/>
      <protection/>
    </xf>
    <xf numFmtId="0" fontId="3" fillId="20" borderId="14" xfId="0" applyNumberFormat="1" applyFont="1" applyFill="1" applyBorder="1" applyAlignment="1" applyProtection="1">
      <alignment horizontal="right" vertical="center"/>
      <protection/>
    </xf>
    <xf numFmtId="0" fontId="5" fillId="20" borderId="22" xfId="0" applyNumberFormat="1" applyFont="1" applyFill="1" applyBorder="1" applyAlignment="1" applyProtection="1">
      <alignment horizontal="center" vertical="center" wrapText="1"/>
      <protection/>
    </xf>
    <xf numFmtId="0" fontId="5" fillId="20" borderId="23" xfId="0" applyNumberFormat="1" applyFont="1" applyFill="1" applyBorder="1" applyAlignment="1" applyProtection="1">
      <alignment horizontal="center" vertical="center" wrapText="1"/>
      <protection/>
    </xf>
    <xf numFmtId="0" fontId="5" fillId="20" borderId="11" xfId="0" applyNumberFormat="1" applyFont="1" applyFill="1" applyBorder="1" applyAlignment="1" applyProtection="1">
      <alignment horizontal="center" vertical="center" wrapText="1"/>
      <protection/>
    </xf>
    <xf numFmtId="0" fontId="2" fillId="20" borderId="0" xfId="0" applyNumberFormat="1" applyFont="1" applyFill="1" applyAlignment="1" applyProtection="1">
      <alignment horizontal="center" vertical="center"/>
      <protection/>
    </xf>
    <xf numFmtId="0" fontId="3" fillId="20" borderId="0" xfId="0" applyNumberFormat="1" applyFont="1" applyFill="1" applyAlignment="1" applyProtection="1">
      <alignment horizontal="right" vertical="center"/>
      <protection/>
    </xf>
    <xf numFmtId="0" fontId="5" fillId="20" borderId="11" xfId="0" applyNumberFormat="1" applyFont="1" applyFill="1" applyBorder="1" applyAlignment="1" applyProtection="1">
      <alignment horizontal="center" vertical="center" wrapText="1"/>
      <protection/>
    </xf>
    <xf numFmtId="0" fontId="5" fillId="20" borderId="23" xfId="0" applyNumberFormat="1" applyFont="1" applyFill="1" applyBorder="1" applyAlignment="1" applyProtection="1">
      <alignment horizontal="center" vertical="center" wrapText="1"/>
      <protection/>
    </xf>
    <xf numFmtId="0" fontId="5" fillId="20" borderId="9" xfId="0" applyNumberFormat="1" applyFont="1" applyFill="1" applyBorder="1" applyAlignment="1" applyProtection="1">
      <alignment horizontal="center" vertical="center" wrapText="1"/>
      <protection/>
    </xf>
    <xf numFmtId="0" fontId="5" fillId="20" borderId="10" xfId="0" applyNumberFormat="1" applyFont="1" applyFill="1" applyBorder="1" applyAlignment="1" applyProtection="1">
      <alignment horizontal="center" vertical="center" wrapText="1"/>
      <protection/>
    </xf>
    <xf numFmtId="0" fontId="5" fillId="20" borderId="20" xfId="0" applyNumberFormat="1" applyFont="1" applyFill="1" applyBorder="1" applyAlignment="1" applyProtection="1">
      <alignment horizontal="center" vertical="center" wrapText="1"/>
      <protection/>
    </xf>
    <xf numFmtId="0" fontId="5" fillId="2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20" borderId="9" xfId="0" applyNumberFormat="1" applyFont="1" applyFill="1" applyBorder="1" applyAlignment="1" applyProtection="1">
      <alignment horizontal="center" vertical="center"/>
      <protection/>
    </xf>
    <xf numFmtId="0" fontId="5" fillId="20" borderId="11" xfId="0" applyNumberFormat="1" applyFont="1" applyFill="1" applyBorder="1" applyAlignment="1" applyProtection="1">
      <alignment horizontal="center" vertical="center"/>
      <protection/>
    </xf>
    <xf numFmtId="0" fontId="5" fillId="20" borderId="23" xfId="0" applyNumberFormat="1" applyFont="1" applyFill="1" applyBorder="1" applyAlignment="1" applyProtection="1">
      <alignment horizontal="center" vertical="center"/>
      <protection/>
    </xf>
    <xf numFmtId="0" fontId="5" fillId="20" borderId="10" xfId="0" applyNumberFormat="1" applyFont="1" applyFill="1" applyBorder="1" applyAlignment="1" applyProtection="1">
      <alignment horizontal="center" vertical="center"/>
      <protection/>
    </xf>
    <xf numFmtId="0" fontId="5" fillId="20" borderId="20" xfId="0" applyNumberFormat="1" applyFont="1" applyFill="1" applyBorder="1" applyAlignment="1" applyProtection="1">
      <alignment horizontal="center" vertical="center"/>
      <protection/>
    </xf>
    <xf numFmtId="0" fontId="3" fillId="20" borderId="14" xfId="0" applyNumberFormat="1" applyFont="1" applyFill="1" applyBorder="1" applyAlignment="1" applyProtection="1">
      <alignment horizontal="right" vertical="center"/>
      <protection/>
    </xf>
    <xf numFmtId="0" fontId="5" fillId="20" borderId="9" xfId="0" applyNumberFormat="1" applyFont="1" applyFill="1" applyBorder="1" applyAlignment="1" applyProtection="1">
      <alignment horizontal="center" vertical="center"/>
      <protection/>
    </xf>
    <xf numFmtId="0" fontId="5" fillId="20" borderId="11" xfId="0" applyNumberFormat="1" applyFont="1" applyFill="1" applyBorder="1" applyAlignment="1" applyProtection="1">
      <alignment horizontal="center" vertical="center"/>
      <protection/>
    </xf>
    <xf numFmtId="0" fontId="5" fillId="20" borderId="23" xfId="0" applyNumberFormat="1" applyFont="1" applyFill="1" applyBorder="1" applyAlignment="1" applyProtection="1">
      <alignment horizontal="center" vertical="center"/>
      <protection/>
    </xf>
    <xf numFmtId="0" fontId="5" fillId="20" borderId="1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4 3" xfId="40"/>
    <cellStyle name="常规 10 4 3 2" xfId="41"/>
    <cellStyle name="常规 26 2 2" xfId="42"/>
    <cellStyle name="常规 28 2 3" xfId="43"/>
    <cellStyle name="常规 48" xfId="44"/>
    <cellStyle name="常规_(陈诚修改稿)2006年全省及省级财政决算及07年预算执行情况表(A4 留底自用)" xfId="45"/>
    <cellStyle name="常规_(陈诚修改稿)2006年全省及省级财政决算及07年预算执行情况表(A4 留底自用) 2" xfId="46"/>
    <cellStyle name="常规_(陈诚修改稿)2006年全省及省级财政决算及07年预算执行情况表(A4 留底自用) 2 2 2" xfId="47"/>
    <cellStyle name="常规_2001年预算：预算收入及财力（12月21日上午定案表）" xfId="48"/>
    <cellStyle name="常规_一般预算简表_2006年预算执行及2007年预算安排(新科目　A4)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4180;&#24635;&#20915;&#31639;&#65288;&#23450;&#312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9">
        <row r="7">
          <cell r="P7">
            <v>0</v>
          </cell>
        </row>
        <row r="15">
          <cell r="P15">
            <v>63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345</v>
          </cell>
        </row>
        <row r="27">
          <cell r="P27">
            <v>100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8">
          <cell r="P38">
            <v>0</v>
          </cell>
        </row>
        <row r="44">
          <cell r="P44">
            <v>29906</v>
          </cell>
        </row>
        <row r="57">
          <cell r="P57">
            <v>306</v>
          </cell>
        </row>
        <row r="58">
          <cell r="P58">
            <v>7</v>
          </cell>
        </row>
        <row r="60">
          <cell r="P60">
            <v>0</v>
          </cell>
        </row>
        <row r="66">
          <cell r="P66">
            <v>0</v>
          </cell>
        </row>
        <row r="67">
          <cell r="P67">
            <v>0</v>
          </cell>
        </row>
        <row r="69">
          <cell r="P69">
            <v>0</v>
          </cell>
        </row>
        <row r="73">
          <cell r="P73">
            <v>0</v>
          </cell>
        </row>
        <row r="74">
          <cell r="P74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P78">
            <v>0</v>
          </cell>
        </row>
        <row r="80">
          <cell r="P80">
            <v>1602</v>
          </cell>
        </row>
        <row r="86">
          <cell r="P86">
            <v>0</v>
          </cell>
        </row>
        <row r="87">
          <cell r="P87">
            <v>0</v>
          </cell>
        </row>
        <row r="89">
          <cell r="P89">
            <v>253</v>
          </cell>
        </row>
        <row r="93">
          <cell r="P93">
            <v>0</v>
          </cell>
        </row>
        <row r="94">
          <cell r="P94">
            <v>0</v>
          </cell>
        </row>
        <row r="96">
          <cell r="P96">
            <v>561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P103">
            <v>0</v>
          </cell>
        </row>
        <row r="109">
          <cell r="P109">
            <v>0</v>
          </cell>
        </row>
        <row r="114">
          <cell r="P114">
            <v>0</v>
          </cell>
        </row>
        <row r="115">
          <cell r="P115">
            <v>0</v>
          </cell>
        </row>
        <row r="117">
          <cell r="P117">
            <v>0</v>
          </cell>
        </row>
        <row r="122">
          <cell r="P122">
            <v>0</v>
          </cell>
        </row>
        <row r="123">
          <cell r="P123">
            <v>0</v>
          </cell>
        </row>
        <row r="125">
          <cell r="P125">
            <v>0</v>
          </cell>
        </row>
        <row r="130">
          <cell r="P130">
            <v>0</v>
          </cell>
        </row>
        <row r="131">
          <cell r="P131">
            <v>0</v>
          </cell>
        </row>
        <row r="133">
          <cell r="P133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9">
          <cell r="P149">
            <v>0</v>
          </cell>
        </row>
        <row r="156">
          <cell r="P156">
            <v>0</v>
          </cell>
        </row>
        <row r="166">
          <cell r="P166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P174">
            <v>0</v>
          </cell>
        </row>
        <row r="178">
          <cell r="P178">
            <v>0</v>
          </cell>
        </row>
        <row r="184"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96">
          <cell r="P196">
            <v>442</v>
          </cell>
        </row>
        <row r="208">
          <cell r="P208">
            <v>0</v>
          </cell>
        </row>
        <row r="209">
          <cell r="P209">
            <v>0</v>
          </cell>
        </row>
        <row r="211">
          <cell r="P211">
            <v>0</v>
          </cell>
        </row>
        <row r="212">
          <cell r="P212">
            <v>0</v>
          </cell>
        </row>
        <row r="213">
          <cell r="P2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tabSelected="1" zoomScalePageLayoutView="0" workbookViewId="0" topLeftCell="A1">
      <selection activeCell="C11" sqref="C11"/>
    </sheetView>
  </sheetViews>
  <sheetFormatPr defaultColWidth="5.75390625" defaultRowHeight="14.25"/>
  <cols>
    <col min="1" max="1" width="9.75390625" style="0" customWidth="1"/>
    <col min="2" max="2" width="13.50390625" style="0" customWidth="1"/>
    <col min="3" max="3" width="43.75390625" style="0" customWidth="1"/>
    <col min="4" max="4" width="7.75390625" style="0" customWidth="1"/>
    <col min="5" max="5" width="36.25390625" style="0" customWidth="1"/>
    <col min="6" max="6" width="12.125" style="0" customWidth="1"/>
  </cols>
  <sheetData>
    <row r="1" spans="1:6" ht="33.75" customHeight="1">
      <c r="A1" s="166" t="s">
        <v>669</v>
      </c>
      <c r="B1" s="166"/>
      <c r="C1" s="166"/>
      <c r="D1" s="166"/>
      <c r="E1" s="166"/>
      <c r="F1" s="166"/>
    </row>
    <row r="2" spans="1:6" ht="16.5" customHeight="1">
      <c r="A2" s="108"/>
      <c r="B2" s="108"/>
      <c r="C2" s="108"/>
      <c r="D2" s="108"/>
      <c r="E2" s="108"/>
      <c r="F2" s="108"/>
    </row>
    <row r="3" spans="1:6" ht="16.5" customHeight="1">
      <c r="A3" s="108"/>
      <c r="B3" s="109" t="s">
        <v>670</v>
      </c>
      <c r="C3" s="109" t="s">
        <v>671</v>
      </c>
      <c r="D3" s="109" t="s">
        <v>672</v>
      </c>
      <c r="E3" s="109"/>
      <c r="F3" s="108"/>
    </row>
    <row r="4" spans="1:6" ht="1.5" customHeight="1">
      <c r="A4" s="108"/>
      <c r="B4" s="110"/>
      <c r="C4" s="110"/>
      <c r="D4" s="110"/>
      <c r="E4" s="110"/>
      <c r="F4" s="108"/>
    </row>
    <row r="5" spans="1:6" ht="16.5" customHeight="1">
      <c r="A5" s="108"/>
      <c r="B5" s="111" t="s">
        <v>673</v>
      </c>
      <c r="C5" s="112" t="s">
        <v>674</v>
      </c>
      <c r="D5" s="113">
        <v>0</v>
      </c>
      <c r="E5" s="114" t="s">
        <v>675</v>
      </c>
      <c r="F5" s="108" t="s">
        <v>675</v>
      </c>
    </row>
    <row r="6" spans="1:6" ht="1.5" customHeight="1">
      <c r="A6" s="108"/>
      <c r="B6" s="115"/>
      <c r="C6" s="14"/>
      <c r="D6" s="116"/>
      <c r="E6" s="114"/>
      <c r="F6" s="108"/>
    </row>
    <row r="7" spans="1:6" ht="16.5" customHeight="1">
      <c r="A7" s="108"/>
      <c r="B7" s="111" t="s">
        <v>676</v>
      </c>
      <c r="C7" s="112" t="s">
        <v>2002</v>
      </c>
      <c r="D7" s="113">
        <v>0</v>
      </c>
      <c r="E7" s="170" t="s">
        <v>677</v>
      </c>
      <c r="F7" s="108" t="s">
        <v>675</v>
      </c>
    </row>
    <row r="8" spans="1:6" ht="16.5" customHeight="1">
      <c r="A8" s="108"/>
      <c r="B8" s="111" t="s">
        <v>678</v>
      </c>
      <c r="C8" s="112" t="s">
        <v>2003</v>
      </c>
      <c r="D8" s="113">
        <v>0</v>
      </c>
      <c r="E8" s="170"/>
      <c r="F8" s="108" t="s">
        <v>675</v>
      </c>
    </row>
    <row r="9" spans="1:6" ht="16.5" customHeight="1">
      <c r="A9" s="108"/>
      <c r="B9" s="111" t="s">
        <v>679</v>
      </c>
      <c r="C9" s="112" t="s">
        <v>2005</v>
      </c>
      <c r="D9" s="113">
        <v>0</v>
      </c>
      <c r="E9" s="170"/>
      <c r="F9" s="108" t="s">
        <v>675</v>
      </c>
    </row>
    <row r="10" spans="1:6" ht="16.5" customHeight="1">
      <c r="A10" s="108"/>
      <c r="B10" s="111" t="s">
        <v>680</v>
      </c>
      <c r="C10" s="112" t="s">
        <v>2006</v>
      </c>
      <c r="D10" s="113">
        <v>0</v>
      </c>
      <c r="E10" s="170"/>
      <c r="F10" s="108" t="s">
        <v>675</v>
      </c>
    </row>
    <row r="11" spans="1:6" ht="16.5" customHeight="1">
      <c r="A11" s="108"/>
      <c r="B11" s="111" t="s">
        <v>681</v>
      </c>
      <c r="C11" s="112" t="s">
        <v>2008</v>
      </c>
      <c r="D11" s="113">
        <v>0</v>
      </c>
      <c r="E11" s="170"/>
      <c r="F11" s="108" t="s">
        <v>675</v>
      </c>
    </row>
    <row r="12" spans="1:6" ht="1.5" customHeight="1">
      <c r="A12" s="7"/>
      <c r="B12" s="19"/>
      <c r="C12" s="19"/>
      <c r="D12" s="2"/>
      <c r="E12" s="19"/>
      <c r="F12" s="7"/>
    </row>
    <row r="13" spans="1:6" ht="16.5" customHeight="1">
      <c r="A13" s="108"/>
      <c r="B13" s="111" t="s">
        <v>682</v>
      </c>
      <c r="C13" s="112" t="s">
        <v>2009</v>
      </c>
      <c r="D13" s="113">
        <v>0</v>
      </c>
      <c r="E13" s="171" t="s">
        <v>683</v>
      </c>
      <c r="F13" s="108" t="s">
        <v>675</v>
      </c>
    </row>
    <row r="14" spans="1:6" ht="16.5" customHeight="1">
      <c r="A14" s="108"/>
      <c r="B14" s="111" t="s">
        <v>684</v>
      </c>
      <c r="C14" s="112" t="s">
        <v>2011</v>
      </c>
      <c r="D14" s="113">
        <v>0</v>
      </c>
      <c r="E14" s="171"/>
      <c r="F14" s="108" t="s">
        <v>675</v>
      </c>
    </row>
    <row r="15" spans="1:6" ht="16.5" customHeight="1">
      <c r="A15" s="108"/>
      <c r="B15" s="111" t="s">
        <v>685</v>
      </c>
      <c r="C15" s="112" t="s">
        <v>2013</v>
      </c>
      <c r="D15" s="113">
        <v>0</v>
      </c>
      <c r="E15" s="171"/>
      <c r="F15" s="108" t="s">
        <v>675</v>
      </c>
    </row>
    <row r="16" spans="1:6" ht="16.5" customHeight="1">
      <c r="A16" s="108"/>
      <c r="B16" s="111" t="s">
        <v>686</v>
      </c>
      <c r="C16" s="112" t="s">
        <v>2015</v>
      </c>
      <c r="D16" s="113">
        <v>0</v>
      </c>
      <c r="E16" s="171"/>
      <c r="F16" s="108" t="s">
        <v>675</v>
      </c>
    </row>
    <row r="17" spans="1:6" ht="1.5" customHeight="1">
      <c r="A17" s="7"/>
      <c r="B17" s="19"/>
      <c r="C17" s="19"/>
      <c r="D17" s="2"/>
      <c r="E17" s="19"/>
      <c r="F17" s="7"/>
    </row>
    <row r="18" spans="1:6" ht="16.5" customHeight="1">
      <c r="A18" s="108"/>
      <c r="B18" s="111" t="s">
        <v>687</v>
      </c>
      <c r="C18" s="112" t="s">
        <v>2017</v>
      </c>
      <c r="D18" s="113">
        <v>0</v>
      </c>
      <c r="E18" s="170" t="s">
        <v>688</v>
      </c>
      <c r="F18" s="108" t="s">
        <v>675</v>
      </c>
    </row>
    <row r="19" spans="1:6" ht="14.25">
      <c r="A19" s="108"/>
      <c r="B19" s="111" t="s">
        <v>689</v>
      </c>
      <c r="C19" s="112" t="s">
        <v>2019</v>
      </c>
      <c r="D19" s="113">
        <v>0</v>
      </c>
      <c r="E19" s="170"/>
      <c r="F19" s="108" t="s">
        <v>675</v>
      </c>
    </row>
    <row r="20" spans="1:6" ht="14.25">
      <c r="A20" s="7"/>
      <c r="B20" s="167" t="s">
        <v>690</v>
      </c>
      <c r="C20" s="168" t="s">
        <v>2021</v>
      </c>
      <c r="D20" s="169">
        <v>0</v>
      </c>
      <c r="E20" s="171" t="s">
        <v>691</v>
      </c>
      <c r="F20" s="7"/>
    </row>
    <row r="21" spans="1:6" ht="3" customHeight="1">
      <c r="A21" s="108"/>
      <c r="B21" s="167"/>
      <c r="C21" s="168"/>
      <c r="D21" s="169"/>
      <c r="E21" s="171"/>
      <c r="F21" s="108" t="s">
        <v>675</v>
      </c>
    </row>
    <row r="22" spans="1:6" ht="14.25">
      <c r="A22" s="108"/>
      <c r="B22" s="111" t="s">
        <v>692</v>
      </c>
      <c r="C22" s="97" t="s">
        <v>2023</v>
      </c>
      <c r="D22" s="113">
        <v>0</v>
      </c>
      <c r="E22" s="110" t="s">
        <v>693</v>
      </c>
      <c r="F22" s="117"/>
    </row>
    <row r="23" spans="1:6" ht="16.5" customHeight="1">
      <c r="A23" s="7"/>
      <c r="B23" s="7"/>
      <c r="D23" s="7"/>
      <c r="E23" s="7"/>
      <c r="F23" s="7"/>
    </row>
    <row r="24" spans="1:6" ht="409.5" customHeight="1" hidden="1">
      <c r="A24" s="118">
        <v>0</v>
      </c>
      <c r="B24" s="119"/>
      <c r="C24" s="23"/>
      <c r="D24" s="120"/>
      <c r="E24" s="108"/>
      <c r="F24" s="108"/>
    </row>
    <row r="25" ht="16.5" customHeight="1"/>
  </sheetData>
  <sheetProtection/>
  <mergeCells count="8">
    <mergeCell ref="A1:F1"/>
    <mergeCell ref="B20:B21"/>
    <mergeCell ref="C20:C21"/>
    <mergeCell ref="D20:D21"/>
    <mergeCell ref="E7:E11"/>
    <mergeCell ref="E13:E16"/>
    <mergeCell ref="E18:E19"/>
    <mergeCell ref="E20:E21"/>
  </mergeCells>
  <printOptions gridLines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showGridLines="0" showZeros="0" zoomScalePageLayoutView="0" workbookViewId="0" topLeftCell="A1">
      <selection activeCell="C14" sqref="C14"/>
    </sheetView>
  </sheetViews>
  <sheetFormatPr defaultColWidth="9.125" defaultRowHeight="14.25"/>
  <cols>
    <col min="1" max="1" width="35.00390625" style="1" customWidth="1"/>
    <col min="2" max="2" width="19.25390625" style="1" customWidth="1"/>
    <col min="3" max="3" width="35.125" style="1" customWidth="1"/>
    <col min="4" max="4" width="19.25390625" style="1" customWidth="1"/>
    <col min="5" max="16384" width="9.125" style="1" customWidth="1"/>
  </cols>
  <sheetData>
    <row r="1" spans="1:4" ht="33.75" customHeight="1">
      <c r="A1" s="195" t="s">
        <v>2012</v>
      </c>
      <c r="B1" s="195"/>
      <c r="C1" s="195"/>
      <c r="D1" s="195"/>
    </row>
    <row r="2" spans="1:4" ht="16.5" customHeight="1">
      <c r="A2" s="196" t="s">
        <v>684</v>
      </c>
      <c r="B2" s="196"/>
      <c r="C2" s="196"/>
      <c r="D2" s="196"/>
    </row>
    <row r="3" spans="1:4" ht="16.5" customHeight="1">
      <c r="A3" s="196" t="s">
        <v>694</v>
      </c>
      <c r="B3" s="196"/>
      <c r="C3" s="196"/>
      <c r="D3" s="196"/>
    </row>
    <row r="4" spans="1:4" ht="16.5" customHeight="1">
      <c r="A4" s="17" t="s">
        <v>198</v>
      </c>
      <c r="B4" s="17" t="s">
        <v>698</v>
      </c>
      <c r="C4" s="17" t="s">
        <v>198</v>
      </c>
      <c r="D4" s="17" t="s">
        <v>698</v>
      </c>
    </row>
    <row r="5" spans="1:4" ht="16.5" customHeight="1">
      <c r="A5" s="3" t="s">
        <v>215</v>
      </c>
      <c r="B5" s="4">
        <v>43264</v>
      </c>
      <c r="C5" s="3" t="s">
        <v>216</v>
      </c>
      <c r="D5" s="4">
        <v>33585</v>
      </c>
    </row>
    <row r="6" spans="1:4" ht="16.5" customHeight="1">
      <c r="A6" s="14" t="s">
        <v>508</v>
      </c>
      <c r="B6" s="4">
        <v>1619</v>
      </c>
      <c r="C6" s="14" t="s">
        <v>509</v>
      </c>
      <c r="D6" s="4">
        <v>0</v>
      </c>
    </row>
    <row r="7" spans="1:4" ht="16.5" customHeight="1">
      <c r="A7" s="14" t="s">
        <v>510</v>
      </c>
      <c r="B7" s="4">
        <v>0</v>
      </c>
      <c r="C7" s="14" t="s">
        <v>511</v>
      </c>
      <c r="D7" s="4">
        <v>0</v>
      </c>
    </row>
    <row r="8" spans="1:4" ht="16.5" customHeight="1">
      <c r="A8" s="14" t="s">
        <v>200</v>
      </c>
      <c r="B8" s="4">
        <v>0</v>
      </c>
      <c r="C8" s="14"/>
      <c r="D8" s="6"/>
    </row>
    <row r="9" spans="1:4" ht="16.5" customHeight="1">
      <c r="A9" s="14" t="s">
        <v>512</v>
      </c>
      <c r="B9" s="4">
        <v>115</v>
      </c>
      <c r="C9" s="14"/>
      <c r="D9" s="6"/>
    </row>
    <row r="10" spans="1:4" ht="16.5" customHeight="1">
      <c r="A10" s="14" t="s">
        <v>513</v>
      </c>
      <c r="B10" s="4">
        <v>0</v>
      </c>
      <c r="C10" s="14" t="s">
        <v>514</v>
      </c>
      <c r="D10" s="4">
        <v>13993</v>
      </c>
    </row>
    <row r="11" spans="1:4" ht="16.5" customHeight="1">
      <c r="A11" s="14" t="s">
        <v>515</v>
      </c>
      <c r="B11" s="4">
        <v>0</v>
      </c>
      <c r="C11" s="14"/>
      <c r="D11" s="6"/>
    </row>
    <row r="12" spans="1:4" ht="16.5" customHeight="1">
      <c r="A12" s="14" t="s">
        <v>516</v>
      </c>
      <c r="B12" s="4">
        <v>0</v>
      </c>
      <c r="C12" s="14"/>
      <c r="D12" s="6"/>
    </row>
    <row r="13" spans="1:4" ht="16.5" customHeight="1">
      <c r="A13" s="14" t="s">
        <v>517</v>
      </c>
      <c r="B13" s="4">
        <v>0</v>
      </c>
      <c r="C13" s="14"/>
      <c r="D13" s="6"/>
    </row>
    <row r="14" spans="1:4" ht="16.5" customHeight="1">
      <c r="A14" s="14" t="s">
        <v>204</v>
      </c>
      <c r="B14" s="4">
        <v>0</v>
      </c>
      <c r="C14" s="14" t="s">
        <v>210</v>
      </c>
      <c r="D14" s="4">
        <v>4600</v>
      </c>
    </row>
    <row r="15" spans="1:4" ht="17.25" customHeight="1">
      <c r="A15" s="14" t="s">
        <v>518</v>
      </c>
      <c r="B15" s="4">
        <v>0</v>
      </c>
      <c r="C15" s="14" t="s">
        <v>519</v>
      </c>
      <c r="D15" s="4">
        <v>4600</v>
      </c>
    </row>
    <row r="16" spans="1:4" ht="17.25" customHeight="1">
      <c r="A16" s="14" t="s">
        <v>520</v>
      </c>
      <c r="B16" s="4">
        <v>0</v>
      </c>
      <c r="C16" s="14"/>
      <c r="D16" s="5"/>
    </row>
    <row r="17" spans="1:4" ht="17.25" customHeight="1">
      <c r="A17" s="14" t="s">
        <v>205</v>
      </c>
      <c r="B17" s="4">
        <v>7403</v>
      </c>
      <c r="C17" s="14" t="s">
        <v>211</v>
      </c>
      <c r="D17" s="4">
        <v>0</v>
      </c>
    </row>
    <row r="18" spans="1:4" ht="17.25" customHeight="1">
      <c r="A18" s="14" t="s">
        <v>521</v>
      </c>
      <c r="B18" s="4">
        <v>7403</v>
      </c>
      <c r="C18" s="14"/>
      <c r="D18" s="22"/>
    </row>
    <row r="19" spans="1:4" ht="17.25" customHeight="1">
      <c r="A19" s="14" t="s">
        <v>522</v>
      </c>
      <c r="B19" s="4">
        <v>0</v>
      </c>
      <c r="C19" s="14" t="s">
        <v>523</v>
      </c>
      <c r="D19" s="4">
        <v>0</v>
      </c>
    </row>
    <row r="20" spans="1:4" ht="17.25" customHeight="1">
      <c r="A20" s="14" t="s">
        <v>524</v>
      </c>
      <c r="B20" s="4">
        <v>0</v>
      </c>
      <c r="C20" s="14" t="s">
        <v>525</v>
      </c>
      <c r="D20" s="4">
        <v>0</v>
      </c>
    </row>
    <row r="21" spans="1:4" ht="17.25" customHeight="1">
      <c r="A21" s="14"/>
      <c r="B21" s="4"/>
      <c r="C21" s="3" t="s">
        <v>214</v>
      </c>
      <c r="D21" s="4">
        <v>0</v>
      </c>
    </row>
    <row r="22" spans="1:4" ht="17.25" customHeight="1">
      <c r="A22" s="14"/>
      <c r="B22" s="4"/>
      <c r="C22" s="14" t="s">
        <v>526</v>
      </c>
      <c r="D22" s="4">
        <v>223</v>
      </c>
    </row>
    <row r="23" spans="1:4" ht="17.25" customHeight="1">
      <c r="A23" s="2" t="s">
        <v>527</v>
      </c>
      <c r="B23" s="4">
        <v>52401</v>
      </c>
      <c r="C23" s="2" t="s">
        <v>528</v>
      </c>
      <c r="D23" s="4">
        <v>52401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showGridLines="0" showZeros="0" zoomScalePageLayoutView="0" workbookViewId="0" topLeftCell="A1">
      <selection activeCell="A1" sqref="A1:E1"/>
    </sheetView>
  </sheetViews>
  <sheetFormatPr defaultColWidth="9.125" defaultRowHeight="14.25"/>
  <cols>
    <col min="1" max="1" width="9.125" style="1" customWidth="1"/>
    <col min="2" max="2" width="39.75390625" style="1" customWidth="1"/>
    <col min="3" max="5" width="17.375" style="1" customWidth="1"/>
    <col min="6" max="16384" width="9.125" style="1" customWidth="1"/>
  </cols>
  <sheetData>
    <row r="1" spans="1:5" ht="33.75" customHeight="1">
      <c r="A1" s="195" t="s">
        <v>2014</v>
      </c>
      <c r="B1" s="195"/>
      <c r="C1" s="195"/>
      <c r="D1" s="195"/>
      <c r="E1" s="195"/>
    </row>
    <row r="2" spans="1:5" ht="16.5" customHeight="1">
      <c r="A2" s="196" t="s">
        <v>685</v>
      </c>
      <c r="B2" s="196"/>
      <c r="C2" s="196"/>
      <c r="D2" s="196"/>
      <c r="E2" s="196"/>
    </row>
    <row r="3" spans="1:5" ht="16.5" customHeight="1">
      <c r="A3" s="196" t="s">
        <v>694</v>
      </c>
      <c r="B3" s="196"/>
      <c r="C3" s="196"/>
      <c r="D3" s="196"/>
      <c r="E3" s="196"/>
    </row>
    <row r="4" spans="1:5" ht="27" customHeight="1">
      <c r="A4" s="17" t="s">
        <v>727</v>
      </c>
      <c r="B4" s="17" t="s">
        <v>695</v>
      </c>
      <c r="C4" s="17" t="s">
        <v>529</v>
      </c>
      <c r="D4" s="20" t="s">
        <v>1812</v>
      </c>
      <c r="E4" s="17" t="s">
        <v>697</v>
      </c>
    </row>
    <row r="5" spans="1:5" ht="16.5" customHeight="1">
      <c r="A5" s="3">
        <v>10301</v>
      </c>
      <c r="B5" s="17" t="s">
        <v>215</v>
      </c>
      <c r="C5" s="4">
        <v>20780</v>
      </c>
      <c r="D5" s="21">
        <v>0</v>
      </c>
      <c r="E5" s="4">
        <v>20780</v>
      </c>
    </row>
    <row r="6" spans="1:5" ht="16.5" customHeight="1">
      <c r="A6" s="3">
        <v>1030102</v>
      </c>
      <c r="B6" s="3" t="s">
        <v>439</v>
      </c>
      <c r="C6" s="4">
        <v>0</v>
      </c>
      <c r="D6" s="21">
        <v>0</v>
      </c>
      <c r="E6" s="4">
        <v>0</v>
      </c>
    </row>
    <row r="7" spans="1:5" ht="16.5" customHeight="1">
      <c r="A7" s="3">
        <v>1030106</v>
      </c>
      <c r="B7" s="3" t="s">
        <v>396</v>
      </c>
      <c r="C7" s="4">
        <v>0</v>
      </c>
      <c r="D7" s="21">
        <v>0</v>
      </c>
      <c r="E7" s="4">
        <v>0</v>
      </c>
    </row>
    <row r="8" spans="1:5" ht="16.5" customHeight="1">
      <c r="A8" s="3">
        <v>1030110</v>
      </c>
      <c r="B8" s="3" t="s">
        <v>417</v>
      </c>
      <c r="C8" s="4">
        <v>0</v>
      </c>
      <c r="D8" s="21">
        <v>0</v>
      </c>
      <c r="E8" s="4">
        <v>0</v>
      </c>
    </row>
    <row r="9" spans="1:5" ht="16.5" customHeight="1">
      <c r="A9" s="3">
        <v>1030112</v>
      </c>
      <c r="B9" s="3" t="s">
        <v>368</v>
      </c>
      <c r="C9" s="4">
        <v>0</v>
      </c>
      <c r="D9" s="21">
        <v>0</v>
      </c>
      <c r="E9" s="4">
        <v>0</v>
      </c>
    </row>
    <row r="10" spans="1:5" ht="16.5" customHeight="1">
      <c r="A10" s="3">
        <v>1030115</v>
      </c>
      <c r="B10" s="3" t="s">
        <v>386</v>
      </c>
      <c r="C10" s="4">
        <v>0</v>
      </c>
      <c r="D10" s="21">
        <v>0</v>
      </c>
      <c r="E10" s="4">
        <v>0</v>
      </c>
    </row>
    <row r="11" spans="1:5" ht="16.5" customHeight="1">
      <c r="A11" s="3">
        <v>1030119</v>
      </c>
      <c r="B11" s="3" t="s">
        <v>428</v>
      </c>
      <c r="C11" s="4">
        <v>0</v>
      </c>
      <c r="D11" s="21">
        <v>0</v>
      </c>
      <c r="E11" s="4">
        <v>0</v>
      </c>
    </row>
    <row r="12" spans="1:5" ht="16.5" customHeight="1">
      <c r="A12" s="3">
        <v>1030121</v>
      </c>
      <c r="B12" s="3" t="s">
        <v>449</v>
      </c>
      <c r="C12" s="4">
        <v>0</v>
      </c>
      <c r="D12" s="21">
        <v>0</v>
      </c>
      <c r="E12" s="4">
        <v>0</v>
      </c>
    </row>
    <row r="13" spans="1:5" ht="16.5" customHeight="1">
      <c r="A13" s="3">
        <v>1030129</v>
      </c>
      <c r="B13" s="3" t="s">
        <v>227</v>
      </c>
      <c r="C13" s="4">
        <v>0</v>
      </c>
      <c r="D13" s="21">
        <v>0</v>
      </c>
      <c r="E13" s="4">
        <v>0</v>
      </c>
    </row>
    <row r="14" spans="1:5" ht="16.5" customHeight="1">
      <c r="A14" s="3">
        <v>1030144</v>
      </c>
      <c r="B14" s="3" t="s">
        <v>296</v>
      </c>
      <c r="C14" s="4">
        <v>100</v>
      </c>
      <c r="D14" s="21">
        <v>0</v>
      </c>
      <c r="E14" s="4">
        <v>100</v>
      </c>
    </row>
    <row r="15" spans="1:5" ht="16.5" customHeight="1">
      <c r="A15" s="3">
        <v>1030146</v>
      </c>
      <c r="B15" s="3" t="s">
        <v>307</v>
      </c>
      <c r="C15" s="4">
        <v>0</v>
      </c>
      <c r="D15" s="21">
        <v>0</v>
      </c>
      <c r="E15" s="4">
        <v>0</v>
      </c>
    </row>
    <row r="16" spans="1:5" ht="16.5" customHeight="1">
      <c r="A16" s="3">
        <v>1030147</v>
      </c>
      <c r="B16" s="3" t="s">
        <v>314</v>
      </c>
      <c r="C16" s="4">
        <v>0</v>
      </c>
      <c r="D16" s="21">
        <v>0</v>
      </c>
      <c r="E16" s="4">
        <v>0</v>
      </c>
    </row>
    <row r="17" spans="1:5" ht="16.5" customHeight="1">
      <c r="A17" s="3">
        <v>1030148</v>
      </c>
      <c r="B17" s="3" t="s">
        <v>270</v>
      </c>
      <c r="C17" s="4">
        <v>20000</v>
      </c>
      <c r="D17" s="21">
        <v>0</v>
      </c>
      <c r="E17" s="4">
        <v>20000</v>
      </c>
    </row>
    <row r="18" spans="1:5" ht="16.5" customHeight="1">
      <c r="A18" s="3">
        <v>1030149</v>
      </c>
      <c r="B18" s="14" t="s">
        <v>237</v>
      </c>
      <c r="C18" s="4">
        <v>0</v>
      </c>
      <c r="D18" s="21">
        <v>0</v>
      </c>
      <c r="E18" s="4">
        <v>0</v>
      </c>
    </row>
    <row r="19" spans="1:5" ht="16.5" customHeight="1">
      <c r="A19" s="3">
        <v>1030150</v>
      </c>
      <c r="B19" s="14" t="s">
        <v>336</v>
      </c>
      <c r="C19" s="4">
        <v>0</v>
      </c>
      <c r="D19" s="21">
        <v>0</v>
      </c>
      <c r="E19" s="4">
        <v>0</v>
      </c>
    </row>
    <row r="20" spans="1:5" ht="16.5" customHeight="1">
      <c r="A20" s="3">
        <v>1030152</v>
      </c>
      <c r="B20" s="14" t="s">
        <v>349</v>
      </c>
      <c r="C20" s="4">
        <v>0</v>
      </c>
      <c r="D20" s="21">
        <v>0</v>
      </c>
      <c r="E20" s="4">
        <v>0</v>
      </c>
    </row>
    <row r="21" spans="1:5" ht="16.5" customHeight="1">
      <c r="A21" s="3">
        <v>1030153</v>
      </c>
      <c r="B21" s="14" t="s">
        <v>457</v>
      </c>
      <c r="C21" s="4">
        <v>0</v>
      </c>
      <c r="D21" s="21">
        <v>0</v>
      </c>
      <c r="E21" s="4">
        <v>0</v>
      </c>
    </row>
    <row r="22" spans="1:5" ht="16.5" customHeight="1">
      <c r="A22" s="3">
        <v>1030154</v>
      </c>
      <c r="B22" s="14" t="s">
        <v>460</v>
      </c>
      <c r="C22" s="4">
        <v>0</v>
      </c>
      <c r="D22" s="21">
        <v>0</v>
      </c>
      <c r="E22" s="4">
        <v>0</v>
      </c>
    </row>
    <row r="23" spans="1:5" ht="16.5" customHeight="1">
      <c r="A23" s="3">
        <v>1030155</v>
      </c>
      <c r="B23" s="14" t="s">
        <v>481</v>
      </c>
      <c r="C23" s="4">
        <v>0</v>
      </c>
      <c r="D23" s="21">
        <v>0</v>
      </c>
      <c r="E23" s="4">
        <v>0</v>
      </c>
    </row>
    <row r="24" spans="1:5" ht="16.5" customHeight="1">
      <c r="A24" s="3">
        <v>1030156</v>
      </c>
      <c r="B24" s="14" t="s">
        <v>320</v>
      </c>
      <c r="C24" s="4">
        <v>500</v>
      </c>
      <c r="D24" s="21">
        <v>0</v>
      </c>
      <c r="E24" s="4">
        <v>500</v>
      </c>
    </row>
    <row r="25" spans="1:5" ht="16.5" customHeight="1">
      <c r="A25" s="3">
        <v>1030157</v>
      </c>
      <c r="B25" s="14" t="s">
        <v>243</v>
      </c>
      <c r="C25" s="4">
        <v>0</v>
      </c>
      <c r="D25" s="21">
        <v>0</v>
      </c>
      <c r="E25" s="4">
        <v>0</v>
      </c>
    </row>
    <row r="26" spans="1:5" ht="16.5" customHeight="1">
      <c r="A26" s="3">
        <v>1030158</v>
      </c>
      <c r="B26" s="14" t="s">
        <v>356</v>
      </c>
      <c r="C26" s="4">
        <v>0</v>
      </c>
      <c r="D26" s="21">
        <v>0</v>
      </c>
      <c r="E26" s="4">
        <v>0</v>
      </c>
    </row>
    <row r="27" spans="1:5" ht="16.5" customHeight="1">
      <c r="A27" s="3">
        <v>1030159</v>
      </c>
      <c r="B27" s="14" t="s">
        <v>378</v>
      </c>
      <c r="C27" s="4">
        <v>0</v>
      </c>
      <c r="D27" s="21">
        <v>0</v>
      </c>
      <c r="E27" s="4">
        <v>0</v>
      </c>
    </row>
    <row r="28" spans="1:5" ht="16.5" customHeight="1">
      <c r="A28" s="3">
        <v>1030166</v>
      </c>
      <c r="B28" s="14" t="s">
        <v>218</v>
      </c>
      <c r="C28" s="4">
        <v>0</v>
      </c>
      <c r="D28" s="21">
        <v>0</v>
      </c>
      <c r="E28" s="4">
        <v>0</v>
      </c>
    </row>
    <row r="29" spans="1:5" ht="16.5" customHeight="1">
      <c r="A29" s="3">
        <v>1030168</v>
      </c>
      <c r="B29" s="14" t="s">
        <v>252</v>
      </c>
      <c r="C29" s="4">
        <v>0</v>
      </c>
      <c r="D29" s="21">
        <v>0</v>
      </c>
      <c r="E29" s="4">
        <v>0</v>
      </c>
    </row>
    <row r="30" spans="1:5" ht="16.5" customHeight="1">
      <c r="A30" s="3">
        <v>1030171</v>
      </c>
      <c r="B30" s="14" t="s">
        <v>407</v>
      </c>
      <c r="C30" s="4">
        <v>0</v>
      </c>
      <c r="D30" s="21">
        <v>0</v>
      </c>
      <c r="E30" s="4">
        <v>0</v>
      </c>
    </row>
    <row r="31" spans="1:5" ht="16.5" customHeight="1">
      <c r="A31" s="3">
        <v>1030175</v>
      </c>
      <c r="B31" s="14" t="s">
        <v>259</v>
      </c>
      <c r="C31" s="4">
        <v>0</v>
      </c>
      <c r="D31" s="21">
        <v>0</v>
      </c>
      <c r="E31" s="4">
        <v>0</v>
      </c>
    </row>
    <row r="32" spans="1:5" ht="16.5" customHeight="1">
      <c r="A32" s="3">
        <v>1030178</v>
      </c>
      <c r="B32" s="14" t="s">
        <v>327</v>
      </c>
      <c r="C32" s="4">
        <v>180</v>
      </c>
      <c r="D32" s="21">
        <v>0</v>
      </c>
      <c r="E32" s="4">
        <v>180</v>
      </c>
    </row>
    <row r="33" spans="1:5" ht="16.5" customHeight="1">
      <c r="A33" s="3">
        <v>1030180</v>
      </c>
      <c r="B33" s="14" t="s">
        <v>463</v>
      </c>
      <c r="C33" s="4">
        <v>0</v>
      </c>
      <c r="D33" s="21">
        <v>0</v>
      </c>
      <c r="E33" s="4">
        <v>0</v>
      </c>
    </row>
    <row r="34" spans="1:5" ht="16.5" customHeight="1">
      <c r="A34" s="3">
        <v>1030199</v>
      </c>
      <c r="B34" s="14" t="s">
        <v>502</v>
      </c>
      <c r="C34" s="4">
        <v>0</v>
      </c>
      <c r="D34" s="21">
        <v>0</v>
      </c>
      <c r="E34" s="4">
        <v>0</v>
      </c>
    </row>
  </sheetData>
  <sheetProtection/>
  <mergeCells count="3">
    <mergeCell ref="A1:E1"/>
    <mergeCell ref="A2:E2"/>
    <mergeCell ref="A3:E3"/>
  </mergeCells>
  <printOptions gridLines="1" horizont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"/>
  <sheetViews>
    <sheetView showZeros="0" zoomScalePageLayoutView="0" workbookViewId="0" topLeftCell="A1">
      <selection activeCell="C21" sqref="C21"/>
    </sheetView>
  </sheetViews>
  <sheetFormatPr defaultColWidth="12.125" defaultRowHeight="15" customHeight="1"/>
  <cols>
    <col min="1" max="1" width="9.125" style="126" customWidth="1"/>
    <col min="2" max="2" width="52.25390625" style="126" customWidth="1"/>
    <col min="3" max="15" width="14.625" style="126" customWidth="1"/>
    <col min="16" max="16384" width="12.125" style="126" customWidth="1"/>
  </cols>
  <sheetData>
    <row r="1" spans="1:15" ht="33.75" customHeight="1">
      <c r="A1" s="181" t="s">
        <v>2016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16.5" customHeight="1">
      <c r="A2" s="188" t="s">
        <v>686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6.5" customHeight="1">
      <c r="A3" s="188" t="s">
        <v>694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s="137" customFormat="1" ht="16.5" customHeight="1">
      <c r="A4" s="198" t="s">
        <v>727</v>
      </c>
      <c r="B4" s="198" t="s">
        <v>728</v>
      </c>
      <c r="C4" s="198" t="s">
        <v>529</v>
      </c>
      <c r="D4" s="197" t="s">
        <v>530</v>
      </c>
      <c r="E4" s="197"/>
      <c r="F4" s="197"/>
      <c r="G4" s="197"/>
      <c r="H4" s="197"/>
      <c r="I4" s="197"/>
      <c r="J4" s="197"/>
      <c r="K4" s="197"/>
      <c r="L4" s="197"/>
      <c r="M4" s="197"/>
      <c r="N4" s="201" t="s">
        <v>697</v>
      </c>
      <c r="O4" s="197" t="s">
        <v>698</v>
      </c>
    </row>
    <row r="5" spans="1:15" s="137" customFormat="1" ht="19.5" customHeight="1">
      <c r="A5" s="199"/>
      <c r="B5" s="199"/>
      <c r="C5" s="200"/>
      <c r="D5" s="138" t="s">
        <v>531</v>
      </c>
      <c r="E5" s="139" t="s">
        <v>532</v>
      </c>
      <c r="F5" s="139" t="s">
        <v>533</v>
      </c>
      <c r="G5" s="139" t="s">
        <v>202</v>
      </c>
      <c r="H5" s="139" t="s">
        <v>204</v>
      </c>
      <c r="I5" s="139" t="s">
        <v>205</v>
      </c>
      <c r="J5" s="139" t="s">
        <v>1813</v>
      </c>
      <c r="K5" s="139" t="s">
        <v>534</v>
      </c>
      <c r="L5" s="139" t="s">
        <v>535</v>
      </c>
      <c r="M5" s="140" t="s">
        <v>536</v>
      </c>
      <c r="N5" s="199"/>
      <c r="O5" s="200"/>
    </row>
    <row r="6" spans="1:15" ht="16.5" customHeight="1">
      <c r="A6" s="128"/>
      <c r="B6" s="129" t="s">
        <v>216</v>
      </c>
      <c r="C6" s="130">
        <f>SUM(C7,C9,C11,C14,C17,C24,C28,C35,C38,C40,C44,C48,C49)</f>
        <v>21289</v>
      </c>
      <c r="D6" s="130">
        <f aca="true" t="shared" si="0" ref="D6:D16">SUM(E6:M6)</f>
        <v>12519</v>
      </c>
      <c r="E6" s="130">
        <f aca="true" t="shared" si="1" ref="E6:M6">SUM(E7,E9,E11,E14,E17,E24,E28,E35,E38,E40,E44,E48,E49)</f>
        <v>1619</v>
      </c>
      <c r="F6" s="130">
        <f t="shared" si="1"/>
        <v>115</v>
      </c>
      <c r="G6" s="130">
        <f t="shared" si="1"/>
        <v>0</v>
      </c>
      <c r="H6" s="130">
        <f t="shared" si="1"/>
        <v>0</v>
      </c>
      <c r="I6" s="130">
        <f t="shared" si="1"/>
        <v>2803</v>
      </c>
      <c r="J6" s="130">
        <f t="shared" si="1"/>
        <v>22484</v>
      </c>
      <c r="K6" s="130">
        <f t="shared" si="1"/>
        <v>0</v>
      </c>
      <c r="L6" s="130">
        <f t="shared" si="1"/>
        <v>0</v>
      </c>
      <c r="M6" s="131">
        <f t="shared" si="1"/>
        <v>-14502</v>
      </c>
      <c r="N6" s="130">
        <f aca="true" t="shared" si="2" ref="N6:N49">SUM(C6:D6)</f>
        <v>33808</v>
      </c>
      <c r="O6" s="130">
        <f>SUM(O7,O9,O11,O14,O17,O24,O28,O35,O38,O40,O44,O48,O49)</f>
        <v>33585</v>
      </c>
    </row>
    <row r="7" spans="1:15" ht="16.5" customHeight="1">
      <c r="A7" s="128">
        <v>206</v>
      </c>
      <c r="B7" s="141" t="s">
        <v>537</v>
      </c>
      <c r="C7" s="130">
        <f>C8</f>
        <v>0</v>
      </c>
      <c r="D7" s="130">
        <f t="shared" si="0"/>
        <v>0</v>
      </c>
      <c r="E7" s="130">
        <f aca="true" t="shared" si="3" ref="E7:M7">E8</f>
        <v>0</v>
      </c>
      <c r="F7" s="130">
        <f t="shared" si="3"/>
        <v>0</v>
      </c>
      <c r="G7" s="130">
        <f t="shared" si="3"/>
        <v>0</v>
      </c>
      <c r="H7" s="130">
        <f t="shared" si="3"/>
        <v>0</v>
      </c>
      <c r="I7" s="130">
        <f t="shared" si="3"/>
        <v>0</v>
      </c>
      <c r="J7" s="130">
        <f t="shared" si="3"/>
        <v>0</v>
      </c>
      <c r="K7" s="130">
        <f t="shared" si="3"/>
        <v>0</v>
      </c>
      <c r="L7" s="130">
        <f t="shared" si="3"/>
        <v>0</v>
      </c>
      <c r="M7" s="131">
        <f t="shared" si="3"/>
        <v>0</v>
      </c>
      <c r="N7" s="130">
        <f t="shared" si="2"/>
        <v>0</v>
      </c>
      <c r="O7" s="130">
        <f>O8</f>
        <v>0</v>
      </c>
    </row>
    <row r="8" spans="1:15" ht="16.5" customHeight="1">
      <c r="A8" s="128">
        <v>20610</v>
      </c>
      <c r="B8" s="142" t="s">
        <v>538</v>
      </c>
      <c r="C8" s="133">
        <v>0</v>
      </c>
      <c r="D8" s="130">
        <f t="shared" si="0"/>
        <v>0</v>
      </c>
      <c r="E8" s="133">
        <v>0</v>
      </c>
      <c r="F8" s="130">
        <v>0</v>
      </c>
      <c r="G8" s="130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4">
        <v>0</v>
      </c>
      <c r="N8" s="130">
        <f t="shared" si="2"/>
        <v>0</v>
      </c>
      <c r="O8" s="130">
        <f>'[1]L06'!P7</f>
        <v>0</v>
      </c>
    </row>
    <row r="9" spans="1:15" ht="16.5" customHeight="1">
      <c r="A9" s="128">
        <v>207</v>
      </c>
      <c r="B9" s="141" t="s">
        <v>539</v>
      </c>
      <c r="C9" s="130">
        <f>C10</f>
        <v>0</v>
      </c>
      <c r="D9" s="130">
        <f t="shared" si="0"/>
        <v>64</v>
      </c>
      <c r="E9" s="130">
        <f aca="true" t="shared" si="4" ref="E9:M9">E10</f>
        <v>64</v>
      </c>
      <c r="F9" s="130">
        <f t="shared" si="4"/>
        <v>0</v>
      </c>
      <c r="G9" s="130">
        <f t="shared" si="4"/>
        <v>0</v>
      </c>
      <c r="H9" s="130">
        <f t="shared" si="4"/>
        <v>0</v>
      </c>
      <c r="I9" s="130">
        <f t="shared" si="4"/>
        <v>0</v>
      </c>
      <c r="J9" s="130">
        <f t="shared" si="4"/>
        <v>0</v>
      </c>
      <c r="K9" s="130">
        <f t="shared" si="4"/>
        <v>0</v>
      </c>
      <c r="L9" s="130">
        <f t="shared" si="4"/>
        <v>0</v>
      </c>
      <c r="M9" s="131">
        <f t="shared" si="4"/>
        <v>0</v>
      </c>
      <c r="N9" s="130">
        <f t="shared" si="2"/>
        <v>64</v>
      </c>
      <c r="O9" s="130">
        <f>O10</f>
        <v>63</v>
      </c>
    </row>
    <row r="10" spans="1:15" ht="16.5" customHeight="1">
      <c r="A10" s="128">
        <v>20707</v>
      </c>
      <c r="B10" s="142" t="s">
        <v>230</v>
      </c>
      <c r="C10" s="133">
        <v>0</v>
      </c>
      <c r="D10" s="130">
        <f t="shared" si="0"/>
        <v>64</v>
      </c>
      <c r="E10" s="133">
        <v>64</v>
      </c>
      <c r="F10" s="130">
        <v>0</v>
      </c>
      <c r="G10" s="130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4">
        <v>0</v>
      </c>
      <c r="N10" s="130">
        <f t="shared" si="2"/>
        <v>64</v>
      </c>
      <c r="O10" s="130">
        <f>'[1]L06'!P15</f>
        <v>63</v>
      </c>
    </row>
    <row r="11" spans="1:15" ht="16.5" customHeight="1">
      <c r="A11" s="128">
        <v>208</v>
      </c>
      <c r="B11" s="141" t="s">
        <v>540</v>
      </c>
      <c r="C11" s="130">
        <f>SUM(C12:C13)</f>
        <v>441</v>
      </c>
      <c r="D11" s="130">
        <f t="shared" si="0"/>
        <v>192</v>
      </c>
      <c r="E11" s="130">
        <f aca="true" t="shared" si="5" ref="E11:M11">SUM(E12:E13)</f>
        <v>533</v>
      </c>
      <c r="F11" s="130">
        <f t="shared" si="5"/>
        <v>100</v>
      </c>
      <c r="G11" s="130">
        <f t="shared" si="5"/>
        <v>0</v>
      </c>
      <c r="H11" s="130">
        <f t="shared" si="5"/>
        <v>0</v>
      </c>
      <c r="I11" s="130">
        <f t="shared" si="5"/>
        <v>0</v>
      </c>
      <c r="J11" s="130">
        <f t="shared" si="5"/>
        <v>0</v>
      </c>
      <c r="K11" s="130">
        <f t="shared" si="5"/>
        <v>0</v>
      </c>
      <c r="L11" s="130">
        <f t="shared" si="5"/>
        <v>0</v>
      </c>
      <c r="M11" s="131">
        <f t="shared" si="5"/>
        <v>-441</v>
      </c>
      <c r="N11" s="130">
        <f t="shared" si="2"/>
        <v>633</v>
      </c>
      <c r="O11" s="130">
        <f>SUM(O12:O13)</f>
        <v>445</v>
      </c>
    </row>
    <row r="12" spans="1:15" ht="16.5" customHeight="1">
      <c r="A12" s="128">
        <v>20822</v>
      </c>
      <c r="B12" s="142" t="s">
        <v>541</v>
      </c>
      <c r="C12" s="133">
        <v>341</v>
      </c>
      <c r="D12" s="130">
        <f t="shared" si="0"/>
        <v>192</v>
      </c>
      <c r="E12" s="133">
        <v>533</v>
      </c>
      <c r="F12" s="130">
        <v>0</v>
      </c>
      <c r="G12" s="130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4">
        <v>-341</v>
      </c>
      <c r="N12" s="130">
        <f t="shared" si="2"/>
        <v>533</v>
      </c>
      <c r="O12" s="130">
        <f>'[1]L06'!P22</f>
        <v>345</v>
      </c>
    </row>
    <row r="13" spans="1:15" ht="16.5" customHeight="1">
      <c r="A13" s="128">
        <v>20823</v>
      </c>
      <c r="B13" s="142" t="s">
        <v>246</v>
      </c>
      <c r="C13" s="133">
        <v>100</v>
      </c>
      <c r="D13" s="130">
        <f t="shared" si="0"/>
        <v>0</v>
      </c>
      <c r="E13" s="133">
        <v>0</v>
      </c>
      <c r="F13" s="130">
        <v>100</v>
      </c>
      <c r="G13" s="130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4">
        <v>-100</v>
      </c>
      <c r="N13" s="130">
        <f t="shared" si="2"/>
        <v>100</v>
      </c>
      <c r="O13" s="130">
        <f>'[1]L06'!P27</f>
        <v>100</v>
      </c>
    </row>
    <row r="14" spans="1:15" ht="16.5" customHeight="1">
      <c r="A14" s="128">
        <v>211</v>
      </c>
      <c r="B14" s="141" t="s">
        <v>542</v>
      </c>
      <c r="C14" s="130">
        <f>SUM(C15:C16)</f>
        <v>0</v>
      </c>
      <c r="D14" s="130">
        <f t="shared" si="0"/>
        <v>0</v>
      </c>
      <c r="E14" s="130">
        <f aca="true" t="shared" si="6" ref="E14:M14">SUM(E15:E16)</f>
        <v>0</v>
      </c>
      <c r="F14" s="130">
        <f t="shared" si="6"/>
        <v>0</v>
      </c>
      <c r="G14" s="130">
        <f t="shared" si="6"/>
        <v>0</v>
      </c>
      <c r="H14" s="130">
        <f t="shared" si="6"/>
        <v>0</v>
      </c>
      <c r="I14" s="130">
        <f t="shared" si="6"/>
        <v>0</v>
      </c>
      <c r="J14" s="130">
        <f t="shared" si="6"/>
        <v>0</v>
      </c>
      <c r="K14" s="130">
        <f t="shared" si="6"/>
        <v>0</v>
      </c>
      <c r="L14" s="130">
        <f t="shared" si="6"/>
        <v>0</v>
      </c>
      <c r="M14" s="131">
        <f t="shared" si="6"/>
        <v>0</v>
      </c>
      <c r="N14" s="130">
        <f t="shared" si="2"/>
        <v>0</v>
      </c>
      <c r="O14" s="130">
        <f>SUM(O15:O16)</f>
        <v>0</v>
      </c>
    </row>
    <row r="15" spans="1:15" ht="16.5" customHeight="1">
      <c r="A15" s="128">
        <v>21160</v>
      </c>
      <c r="B15" s="142" t="s">
        <v>543</v>
      </c>
      <c r="C15" s="133">
        <v>0</v>
      </c>
      <c r="D15" s="130">
        <f t="shared" si="0"/>
        <v>0</v>
      </c>
      <c r="E15" s="133">
        <v>0</v>
      </c>
      <c r="F15" s="130">
        <v>0</v>
      </c>
      <c r="G15" s="130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4">
        <v>0</v>
      </c>
      <c r="N15" s="130">
        <f t="shared" si="2"/>
        <v>0</v>
      </c>
      <c r="O15" s="130">
        <f>'[1]L06'!P33</f>
        <v>0</v>
      </c>
    </row>
    <row r="16" spans="1:15" ht="16.5" customHeight="1">
      <c r="A16" s="128">
        <v>21161</v>
      </c>
      <c r="B16" s="142" t="s">
        <v>544</v>
      </c>
      <c r="C16" s="133">
        <v>0</v>
      </c>
      <c r="D16" s="130">
        <f t="shared" si="0"/>
        <v>0</v>
      </c>
      <c r="E16" s="133">
        <v>0</v>
      </c>
      <c r="F16" s="130">
        <v>0</v>
      </c>
      <c r="G16" s="130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4">
        <v>0</v>
      </c>
      <c r="N16" s="130">
        <f t="shared" si="2"/>
        <v>0</v>
      </c>
      <c r="O16" s="130">
        <f>'[1]L06'!P38</f>
        <v>0</v>
      </c>
    </row>
    <row r="17" spans="1:15" ht="16.5" customHeight="1">
      <c r="A17" s="128">
        <v>212</v>
      </c>
      <c r="B17" s="141" t="s">
        <v>545</v>
      </c>
      <c r="C17" s="130">
        <f aca="true" t="shared" si="7" ref="C17:M17">SUM(C18:C23)</f>
        <v>20780</v>
      </c>
      <c r="D17" s="130">
        <f t="shared" si="7"/>
        <v>10981</v>
      </c>
      <c r="E17" s="130">
        <f t="shared" si="7"/>
        <v>0</v>
      </c>
      <c r="F17" s="130">
        <f t="shared" si="7"/>
        <v>0</v>
      </c>
      <c r="G17" s="130">
        <f t="shared" si="7"/>
        <v>0</v>
      </c>
      <c r="H17" s="130">
        <f t="shared" si="7"/>
        <v>0</v>
      </c>
      <c r="I17" s="130">
        <f t="shared" si="7"/>
        <v>2803</v>
      </c>
      <c r="J17" s="130">
        <f t="shared" si="7"/>
        <v>22484</v>
      </c>
      <c r="K17" s="130">
        <f t="shared" si="7"/>
        <v>0</v>
      </c>
      <c r="L17" s="130">
        <f t="shared" si="7"/>
        <v>0</v>
      </c>
      <c r="M17" s="131">
        <f t="shared" si="7"/>
        <v>-14306</v>
      </c>
      <c r="N17" s="130">
        <f t="shared" si="2"/>
        <v>31761</v>
      </c>
      <c r="O17" s="130">
        <f>SUM(O18:O23)</f>
        <v>31761</v>
      </c>
    </row>
    <row r="18" spans="1:15" ht="16.5" customHeight="1">
      <c r="A18" s="128">
        <v>21208</v>
      </c>
      <c r="B18" s="142" t="s">
        <v>274</v>
      </c>
      <c r="C18" s="133">
        <v>20000</v>
      </c>
      <c r="D18" s="130">
        <f aca="true" t="shared" si="8" ref="D18:D49">SUM(E18:M18)</f>
        <v>9906</v>
      </c>
      <c r="E18" s="133">
        <v>0</v>
      </c>
      <c r="F18" s="130">
        <v>0</v>
      </c>
      <c r="G18" s="130">
        <v>0</v>
      </c>
      <c r="H18" s="133">
        <v>0</v>
      </c>
      <c r="I18" s="133">
        <v>2803</v>
      </c>
      <c r="J18" s="133">
        <v>21409</v>
      </c>
      <c r="K18" s="133">
        <v>0</v>
      </c>
      <c r="L18" s="133">
        <v>0</v>
      </c>
      <c r="M18" s="134">
        <v>-14306</v>
      </c>
      <c r="N18" s="130">
        <f t="shared" si="2"/>
        <v>29906</v>
      </c>
      <c r="O18" s="130">
        <f>'[1]L06'!P44</f>
        <v>29906</v>
      </c>
    </row>
    <row r="19" spans="1:15" ht="16.5" customHeight="1">
      <c r="A19" s="128">
        <v>21209</v>
      </c>
      <c r="B19" s="142" t="s">
        <v>299</v>
      </c>
      <c r="C19" s="133">
        <v>100</v>
      </c>
      <c r="D19" s="130">
        <f t="shared" si="8"/>
        <v>-100</v>
      </c>
      <c r="E19" s="133">
        <v>0</v>
      </c>
      <c r="F19" s="130">
        <v>0</v>
      </c>
      <c r="G19" s="130">
        <v>0</v>
      </c>
      <c r="H19" s="133">
        <v>0</v>
      </c>
      <c r="I19" s="133">
        <v>0</v>
      </c>
      <c r="J19" s="133">
        <v>-100</v>
      </c>
      <c r="K19" s="133">
        <v>0</v>
      </c>
      <c r="L19" s="133">
        <v>0</v>
      </c>
      <c r="M19" s="134">
        <v>0</v>
      </c>
      <c r="N19" s="130">
        <f t="shared" si="2"/>
        <v>0</v>
      </c>
      <c r="O19" s="130">
        <f>'[1]L06'!P60</f>
        <v>0</v>
      </c>
    </row>
    <row r="20" spans="1:15" ht="16.5" customHeight="1">
      <c r="A20" s="128">
        <v>21210</v>
      </c>
      <c r="B20" s="142" t="s">
        <v>310</v>
      </c>
      <c r="C20" s="133">
        <v>0</v>
      </c>
      <c r="D20" s="130">
        <f t="shared" si="8"/>
        <v>0</v>
      </c>
      <c r="E20" s="133">
        <v>0</v>
      </c>
      <c r="F20" s="130">
        <v>0</v>
      </c>
      <c r="G20" s="130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4">
        <v>0</v>
      </c>
      <c r="N20" s="130">
        <f t="shared" si="2"/>
        <v>0</v>
      </c>
      <c r="O20" s="130">
        <f>'[1]L06'!P69</f>
        <v>0</v>
      </c>
    </row>
    <row r="21" spans="1:15" ht="16.5" customHeight="1">
      <c r="A21" s="128">
        <v>21211</v>
      </c>
      <c r="B21" s="142" t="s">
        <v>317</v>
      </c>
      <c r="C21" s="133">
        <v>0</v>
      </c>
      <c r="D21" s="130">
        <f t="shared" si="8"/>
        <v>0</v>
      </c>
      <c r="E21" s="133">
        <v>0</v>
      </c>
      <c r="F21" s="130">
        <v>0</v>
      </c>
      <c r="G21" s="130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4">
        <v>0</v>
      </c>
      <c r="N21" s="130">
        <f t="shared" si="2"/>
        <v>0</v>
      </c>
      <c r="O21" s="130">
        <f>'[1]L06'!P76</f>
        <v>0</v>
      </c>
    </row>
    <row r="22" spans="1:15" ht="16.5" customHeight="1">
      <c r="A22" s="128">
        <v>21213</v>
      </c>
      <c r="B22" s="142" t="s">
        <v>323</v>
      </c>
      <c r="C22" s="133">
        <v>500</v>
      </c>
      <c r="D22" s="130">
        <f t="shared" si="8"/>
        <v>1102</v>
      </c>
      <c r="E22" s="133">
        <v>0</v>
      </c>
      <c r="F22" s="130">
        <v>0</v>
      </c>
      <c r="G22" s="130">
        <v>0</v>
      </c>
      <c r="H22" s="133">
        <v>0</v>
      </c>
      <c r="I22" s="133">
        <v>0</v>
      </c>
      <c r="J22" s="133">
        <v>1102</v>
      </c>
      <c r="K22" s="133">
        <v>0</v>
      </c>
      <c r="L22" s="133">
        <v>0</v>
      </c>
      <c r="M22" s="134">
        <v>0</v>
      </c>
      <c r="N22" s="130">
        <f t="shared" si="2"/>
        <v>1602</v>
      </c>
      <c r="O22" s="130">
        <f>'[1]L06'!P80</f>
        <v>1602</v>
      </c>
    </row>
    <row r="23" spans="1:15" ht="16.5" customHeight="1">
      <c r="A23" s="128">
        <v>21214</v>
      </c>
      <c r="B23" s="142" t="s">
        <v>330</v>
      </c>
      <c r="C23" s="133">
        <v>180</v>
      </c>
      <c r="D23" s="130">
        <f t="shared" si="8"/>
        <v>73</v>
      </c>
      <c r="E23" s="133">
        <v>0</v>
      </c>
      <c r="F23" s="130">
        <v>0</v>
      </c>
      <c r="G23" s="130">
        <v>0</v>
      </c>
      <c r="H23" s="133">
        <v>0</v>
      </c>
      <c r="I23" s="133">
        <v>0</v>
      </c>
      <c r="J23" s="133">
        <v>73</v>
      </c>
      <c r="K23" s="133">
        <v>0</v>
      </c>
      <c r="L23" s="133">
        <v>0</v>
      </c>
      <c r="M23" s="134">
        <v>0</v>
      </c>
      <c r="N23" s="130">
        <f t="shared" si="2"/>
        <v>253</v>
      </c>
      <c r="O23" s="130">
        <f>'[1]L06'!P89</f>
        <v>253</v>
      </c>
    </row>
    <row r="24" spans="1:15" ht="16.5" customHeight="1">
      <c r="A24" s="128">
        <v>213</v>
      </c>
      <c r="B24" s="141" t="s">
        <v>546</v>
      </c>
      <c r="C24" s="130">
        <f>SUM(C25:C27)</f>
        <v>0</v>
      </c>
      <c r="D24" s="130">
        <f t="shared" si="8"/>
        <v>561</v>
      </c>
      <c r="E24" s="130">
        <f aca="true" t="shared" si="9" ref="E24:M24">SUM(E25:E27)</f>
        <v>561</v>
      </c>
      <c r="F24" s="130">
        <f t="shared" si="9"/>
        <v>0</v>
      </c>
      <c r="G24" s="130">
        <f t="shared" si="9"/>
        <v>0</v>
      </c>
      <c r="H24" s="130">
        <f t="shared" si="9"/>
        <v>0</v>
      </c>
      <c r="I24" s="130">
        <f t="shared" si="9"/>
        <v>0</v>
      </c>
      <c r="J24" s="130">
        <f t="shared" si="9"/>
        <v>0</v>
      </c>
      <c r="K24" s="130">
        <f t="shared" si="9"/>
        <v>0</v>
      </c>
      <c r="L24" s="130">
        <f t="shared" si="9"/>
        <v>0</v>
      </c>
      <c r="M24" s="131">
        <f t="shared" si="9"/>
        <v>0</v>
      </c>
      <c r="N24" s="130">
        <f t="shared" si="2"/>
        <v>561</v>
      </c>
      <c r="O24" s="130">
        <f>SUM(O25:O27)</f>
        <v>561</v>
      </c>
    </row>
    <row r="25" spans="1:15" ht="16.5" customHeight="1">
      <c r="A25" s="128">
        <v>21366</v>
      </c>
      <c r="B25" s="142" t="s">
        <v>340</v>
      </c>
      <c r="C25" s="133">
        <v>0</v>
      </c>
      <c r="D25" s="130">
        <f t="shared" si="8"/>
        <v>561</v>
      </c>
      <c r="E25" s="133">
        <v>561</v>
      </c>
      <c r="F25" s="130">
        <v>0</v>
      </c>
      <c r="G25" s="130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4">
        <v>0</v>
      </c>
      <c r="N25" s="130">
        <f t="shared" si="2"/>
        <v>561</v>
      </c>
      <c r="O25" s="130">
        <f>'[1]L06'!P96</f>
        <v>561</v>
      </c>
    </row>
    <row r="26" spans="1:15" ht="16.5" customHeight="1">
      <c r="A26" s="128">
        <v>21367</v>
      </c>
      <c r="B26" s="142" t="s">
        <v>547</v>
      </c>
      <c r="C26" s="133">
        <v>0</v>
      </c>
      <c r="D26" s="130">
        <f t="shared" si="8"/>
        <v>0</v>
      </c>
      <c r="E26" s="133">
        <v>0</v>
      </c>
      <c r="F26" s="130">
        <v>0</v>
      </c>
      <c r="G26" s="130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4">
        <v>0</v>
      </c>
      <c r="N26" s="130">
        <f t="shared" si="2"/>
        <v>0</v>
      </c>
      <c r="O26" s="130">
        <f>'[1]L06'!P103</f>
        <v>0</v>
      </c>
    </row>
    <row r="27" spans="1:15" ht="16.5" customHeight="1">
      <c r="A27" s="128">
        <v>21369</v>
      </c>
      <c r="B27" s="142" t="s">
        <v>360</v>
      </c>
      <c r="C27" s="133">
        <v>0</v>
      </c>
      <c r="D27" s="130">
        <f t="shared" si="8"/>
        <v>0</v>
      </c>
      <c r="E27" s="133">
        <v>0</v>
      </c>
      <c r="F27" s="130">
        <v>0</v>
      </c>
      <c r="G27" s="130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4">
        <v>0</v>
      </c>
      <c r="N27" s="130">
        <f t="shared" si="2"/>
        <v>0</v>
      </c>
      <c r="O27" s="130">
        <f>'[1]L06'!P109</f>
        <v>0</v>
      </c>
    </row>
    <row r="28" spans="1:15" ht="16.5" customHeight="1">
      <c r="A28" s="128">
        <v>214</v>
      </c>
      <c r="B28" s="141" t="s">
        <v>548</v>
      </c>
      <c r="C28" s="130">
        <f>SUM(C29:C34)</f>
        <v>0</v>
      </c>
      <c r="D28" s="130">
        <f t="shared" si="8"/>
        <v>0</v>
      </c>
      <c r="E28" s="130">
        <f aca="true" t="shared" si="10" ref="E28:M28">SUM(E29:E34)</f>
        <v>0</v>
      </c>
      <c r="F28" s="130">
        <f t="shared" si="10"/>
        <v>0</v>
      </c>
      <c r="G28" s="130">
        <f t="shared" si="10"/>
        <v>0</v>
      </c>
      <c r="H28" s="130">
        <f t="shared" si="10"/>
        <v>0</v>
      </c>
      <c r="I28" s="130">
        <f t="shared" si="10"/>
        <v>0</v>
      </c>
      <c r="J28" s="130">
        <f t="shared" si="10"/>
        <v>0</v>
      </c>
      <c r="K28" s="130">
        <f t="shared" si="10"/>
        <v>0</v>
      </c>
      <c r="L28" s="130">
        <f t="shared" si="10"/>
        <v>0</v>
      </c>
      <c r="M28" s="131">
        <f t="shared" si="10"/>
        <v>0</v>
      </c>
      <c r="N28" s="130">
        <f t="shared" si="2"/>
        <v>0</v>
      </c>
      <c r="O28" s="130">
        <f>SUM(O29:O34)</f>
        <v>0</v>
      </c>
    </row>
    <row r="29" spans="1:15" ht="16.5" customHeight="1">
      <c r="A29" s="128">
        <v>21460</v>
      </c>
      <c r="B29" s="142" t="s">
        <v>371</v>
      </c>
      <c r="C29" s="133">
        <v>0</v>
      </c>
      <c r="D29" s="130">
        <f t="shared" si="8"/>
        <v>0</v>
      </c>
      <c r="E29" s="133">
        <v>0</v>
      </c>
      <c r="F29" s="130">
        <v>0</v>
      </c>
      <c r="G29" s="130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4">
        <v>0</v>
      </c>
      <c r="N29" s="130">
        <f t="shared" si="2"/>
        <v>0</v>
      </c>
      <c r="O29" s="130">
        <f>'[1]L06'!P117</f>
        <v>0</v>
      </c>
    </row>
    <row r="30" spans="1:15" ht="16.5" customHeight="1">
      <c r="A30" s="128">
        <v>21462</v>
      </c>
      <c r="B30" s="142" t="s">
        <v>380</v>
      </c>
      <c r="C30" s="133">
        <v>0</v>
      </c>
      <c r="D30" s="130">
        <f t="shared" si="8"/>
        <v>0</v>
      </c>
      <c r="E30" s="133">
        <v>0</v>
      </c>
      <c r="F30" s="130">
        <v>0</v>
      </c>
      <c r="G30" s="130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4">
        <v>0</v>
      </c>
      <c r="N30" s="130">
        <f t="shared" si="2"/>
        <v>0</v>
      </c>
      <c r="O30" s="130">
        <f>'[1]L06'!P125</f>
        <v>0</v>
      </c>
    </row>
    <row r="31" spans="1:15" ht="16.5" customHeight="1">
      <c r="A31" s="128">
        <v>21463</v>
      </c>
      <c r="B31" s="142" t="s">
        <v>389</v>
      </c>
      <c r="C31" s="133">
        <v>0</v>
      </c>
      <c r="D31" s="130">
        <f t="shared" si="8"/>
        <v>0</v>
      </c>
      <c r="E31" s="133">
        <v>0</v>
      </c>
      <c r="F31" s="130">
        <v>0</v>
      </c>
      <c r="G31" s="130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4">
        <v>0</v>
      </c>
      <c r="N31" s="130">
        <f t="shared" si="2"/>
        <v>0</v>
      </c>
      <c r="O31" s="130">
        <f>'[1]L06'!P133</f>
        <v>0</v>
      </c>
    </row>
    <row r="32" spans="1:15" ht="16.5" customHeight="1">
      <c r="A32" s="128">
        <v>21464</v>
      </c>
      <c r="B32" s="142" t="s">
        <v>549</v>
      </c>
      <c r="C32" s="133">
        <v>0</v>
      </c>
      <c r="D32" s="130">
        <f t="shared" si="8"/>
        <v>0</v>
      </c>
      <c r="E32" s="133">
        <v>0</v>
      </c>
      <c r="F32" s="130">
        <v>0</v>
      </c>
      <c r="G32" s="130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4">
        <v>0</v>
      </c>
      <c r="N32" s="130">
        <f t="shared" si="2"/>
        <v>0</v>
      </c>
      <c r="O32" s="130">
        <f>'[1]L06'!P140</f>
        <v>0</v>
      </c>
    </row>
    <row r="33" spans="1:15" ht="16.5" customHeight="1">
      <c r="A33" s="128">
        <v>21468</v>
      </c>
      <c r="B33" s="142" t="s">
        <v>550</v>
      </c>
      <c r="C33" s="133">
        <v>0</v>
      </c>
      <c r="D33" s="130">
        <f t="shared" si="8"/>
        <v>0</v>
      </c>
      <c r="E33" s="133">
        <v>0</v>
      </c>
      <c r="F33" s="130">
        <v>0</v>
      </c>
      <c r="G33" s="130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4">
        <v>0</v>
      </c>
      <c r="N33" s="130">
        <f t="shared" si="2"/>
        <v>0</v>
      </c>
      <c r="O33" s="130">
        <f>'[1]L06'!P149</f>
        <v>0</v>
      </c>
    </row>
    <row r="34" spans="1:15" ht="16.5" customHeight="1">
      <c r="A34" s="128">
        <v>21469</v>
      </c>
      <c r="B34" s="142" t="s">
        <v>551</v>
      </c>
      <c r="C34" s="133">
        <v>0</v>
      </c>
      <c r="D34" s="130">
        <f t="shared" si="8"/>
        <v>0</v>
      </c>
      <c r="E34" s="133">
        <v>0</v>
      </c>
      <c r="F34" s="130">
        <v>0</v>
      </c>
      <c r="G34" s="130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4">
        <v>0</v>
      </c>
      <c r="N34" s="130">
        <f t="shared" si="2"/>
        <v>0</v>
      </c>
      <c r="O34" s="130">
        <f>'[1]L06'!P156</f>
        <v>0</v>
      </c>
    </row>
    <row r="35" spans="1:15" ht="16.5" customHeight="1">
      <c r="A35" s="128">
        <v>215</v>
      </c>
      <c r="B35" s="141" t="s">
        <v>552</v>
      </c>
      <c r="C35" s="130">
        <f>SUM(C36:C37)</f>
        <v>0</v>
      </c>
      <c r="D35" s="130">
        <f t="shared" si="8"/>
        <v>0</v>
      </c>
      <c r="E35" s="130">
        <f aca="true" t="shared" si="11" ref="E35:M35">SUM(E36:E37)</f>
        <v>0</v>
      </c>
      <c r="F35" s="130">
        <f t="shared" si="11"/>
        <v>0</v>
      </c>
      <c r="G35" s="130">
        <f t="shared" si="11"/>
        <v>0</v>
      </c>
      <c r="H35" s="130">
        <f t="shared" si="11"/>
        <v>0</v>
      </c>
      <c r="I35" s="130">
        <f t="shared" si="11"/>
        <v>0</v>
      </c>
      <c r="J35" s="130">
        <f t="shared" si="11"/>
        <v>0</v>
      </c>
      <c r="K35" s="130">
        <f t="shared" si="11"/>
        <v>0</v>
      </c>
      <c r="L35" s="130">
        <f t="shared" si="11"/>
        <v>0</v>
      </c>
      <c r="M35" s="131">
        <f t="shared" si="11"/>
        <v>0</v>
      </c>
      <c r="N35" s="130">
        <f t="shared" si="2"/>
        <v>0</v>
      </c>
      <c r="O35" s="130">
        <f>SUM(O36:O37)</f>
        <v>0</v>
      </c>
    </row>
    <row r="36" spans="1:15" ht="16.5" customHeight="1">
      <c r="A36" s="128">
        <v>21561</v>
      </c>
      <c r="B36" s="142" t="s">
        <v>431</v>
      </c>
      <c r="C36" s="133">
        <v>0</v>
      </c>
      <c r="D36" s="130">
        <f t="shared" si="8"/>
        <v>0</v>
      </c>
      <c r="E36" s="133">
        <v>0</v>
      </c>
      <c r="F36" s="130">
        <v>0</v>
      </c>
      <c r="G36" s="130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4">
        <v>0</v>
      </c>
      <c r="N36" s="130">
        <f t="shared" si="2"/>
        <v>0</v>
      </c>
      <c r="O36" s="130">
        <f>'[1]L06'!P166</f>
        <v>0</v>
      </c>
    </row>
    <row r="37" spans="1:15" ht="16.5" customHeight="1">
      <c r="A37" s="128">
        <v>21562</v>
      </c>
      <c r="B37" s="142" t="s">
        <v>553</v>
      </c>
      <c r="C37" s="133">
        <v>0</v>
      </c>
      <c r="D37" s="130">
        <f t="shared" si="8"/>
        <v>0</v>
      </c>
      <c r="E37" s="133">
        <v>0</v>
      </c>
      <c r="F37" s="130">
        <v>0</v>
      </c>
      <c r="G37" s="130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4">
        <v>0</v>
      </c>
      <c r="N37" s="130">
        <f t="shared" si="2"/>
        <v>0</v>
      </c>
      <c r="O37" s="130">
        <f>'[1]L06'!P174</f>
        <v>0</v>
      </c>
    </row>
    <row r="38" spans="1:15" ht="16.5" customHeight="1">
      <c r="A38" s="128">
        <v>216</v>
      </c>
      <c r="B38" s="141" t="s">
        <v>554</v>
      </c>
      <c r="C38" s="130">
        <f>C39</f>
        <v>0</v>
      </c>
      <c r="D38" s="130">
        <f t="shared" si="8"/>
        <v>0</v>
      </c>
      <c r="E38" s="130">
        <f aca="true" t="shared" si="12" ref="E38:M38">E39</f>
        <v>0</v>
      </c>
      <c r="F38" s="130">
        <f t="shared" si="12"/>
        <v>0</v>
      </c>
      <c r="G38" s="130">
        <f t="shared" si="12"/>
        <v>0</v>
      </c>
      <c r="H38" s="130">
        <f t="shared" si="12"/>
        <v>0</v>
      </c>
      <c r="I38" s="130">
        <f t="shared" si="12"/>
        <v>0</v>
      </c>
      <c r="J38" s="130">
        <f t="shared" si="12"/>
        <v>0</v>
      </c>
      <c r="K38" s="130">
        <f t="shared" si="12"/>
        <v>0</v>
      </c>
      <c r="L38" s="130">
        <f t="shared" si="12"/>
        <v>0</v>
      </c>
      <c r="M38" s="131">
        <f t="shared" si="12"/>
        <v>0</v>
      </c>
      <c r="N38" s="130">
        <f t="shared" si="2"/>
        <v>0</v>
      </c>
      <c r="O38" s="130">
        <f>O39</f>
        <v>0</v>
      </c>
    </row>
    <row r="39" spans="1:15" ht="16.5" customHeight="1">
      <c r="A39" s="128">
        <v>21660</v>
      </c>
      <c r="B39" s="142" t="s">
        <v>555</v>
      </c>
      <c r="C39" s="133">
        <v>0</v>
      </c>
      <c r="D39" s="130">
        <f t="shared" si="8"/>
        <v>0</v>
      </c>
      <c r="E39" s="133">
        <v>0</v>
      </c>
      <c r="F39" s="130">
        <v>0</v>
      </c>
      <c r="G39" s="130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4">
        <v>0</v>
      </c>
      <c r="N39" s="130">
        <f t="shared" si="2"/>
        <v>0</v>
      </c>
      <c r="O39" s="130">
        <f>'[1]L06'!P178</f>
        <v>0</v>
      </c>
    </row>
    <row r="40" spans="1:15" ht="16.5" customHeight="1">
      <c r="A40" s="128">
        <v>217</v>
      </c>
      <c r="B40" s="141" t="s">
        <v>556</v>
      </c>
      <c r="C40" s="130">
        <f>C41</f>
        <v>0</v>
      </c>
      <c r="D40" s="130">
        <f t="shared" si="8"/>
        <v>0</v>
      </c>
      <c r="E40" s="130">
        <f aca="true" t="shared" si="13" ref="E40:M40">E41</f>
        <v>0</v>
      </c>
      <c r="F40" s="130">
        <f t="shared" si="13"/>
        <v>0</v>
      </c>
      <c r="G40" s="130">
        <f t="shared" si="13"/>
        <v>0</v>
      </c>
      <c r="H40" s="130">
        <f t="shared" si="13"/>
        <v>0</v>
      </c>
      <c r="I40" s="130">
        <f t="shared" si="13"/>
        <v>0</v>
      </c>
      <c r="J40" s="130">
        <f t="shared" si="13"/>
        <v>0</v>
      </c>
      <c r="K40" s="130">
        <f t="shared" si="13"/>
        <v>0</v>
      </c>
      <c r="L40" s="130">
        <f t="shared" si="13"/>
        <v>0</v>
      </c>
      <c r="M40" s="131">
        <f t="shared" si="13"/>
        <v>0</v>
      </c>
      <c r="N40" s="130">
        <f t="shared" si="2"/>
        <v>0</v>
      </c>
      <c r="O40" s="130">
        <f>O41</f>
        <v>0</v>
      </c>
    </row>
    <row r="41" spans="1:15" ht="16.5" customHeight="1">
      <c r="A41" s="128">
        <v>21704</v>
      </c>
      <c r="B41" s="142" t="s">
        <v>557</v>
      </c>
      <c r="C41" s="130">
        <f>SUM(C42:C43)</f>
        <v>0</v>
      </c>
      <c r="D41" s="130">
        <f t="shared" si="8"/>
        <v>0</v>
      </c>
      <c r="E41" s="130">
        <f aca="true" t="shared" si="14" ref="E41:M41">SUM(E42:E43)</f>
        <v>0</v>
      </c>
      <c r="F41" s="130">
        <f t="shared" si="14"/>
        <v>0</v>
      </c>
      <c r="G41" s="130">
        <f t="shared" si="14"/>
        <v>0</v>
      </c>
      <c r="H41" s="130">
        <f t="shared" si="14"/>
        <v>0</v>
      </c>
      <c r="I41" s="130">
        <f t="shared" si="14"/>
        <v>0</v>
      </c>
      <c r="J41" s="130">
        <f t="shared" si="14"/>
        <v>0</v>
      </c>
      <c r="K41" s="130">
        <f t="shared" si="14"/>
        <v>0</v>
      </c>
      <c r="L41" s="130">
        <f t="shared" si="14"/>
        <v>0</v>
      </c>
      <c r="M41" s="131">
        <f t="shared" si="14"/>
        <v>0</v>
      </c>
      <c r="N41" s="130">
        <f t="shared" si="2"/>
        <v>0</v>
      </c>
      <c r="O41" s="130">
        <f>SUM(O42:O43)</f>
        <v>0</v>
      </c>
    </row>
    <row r="42" spans="1:15" ht="16.5" customHeight="1">
      <c r="A42" s="128">
        <v>2170402</v>
      </c>
      <c r="B42" s="142" t="s">
        <v>558</v>
      </c>
      <c r="C42" s="133">
        <v>0</v>
      </c>
      <c r="D42" s="130">
        <f t="shared" si="8"/>
        <v>0</v>
      </c>
      <c r="E42" s="133">
        <v>0</v>
      </c>
      <c r="F42" s="130">
        <v>0</v>
      </c>
      <c r="G42" s="130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4">
        <v>0</v>
      </c>
      <c r="N42" s="130">
        <f t="shared" si="2"/>
        <v>0</v>
      </c>
      <c r="O42" s="130">
        <f>'[1]L06'!P184</f>
        <v>0</v>
      </c>
    </row>
    <row r="43" spans="1:15" ht="16.5" customHeight="1">
      <c r="A43" s="128">
        <v>2170403</v>
      </c>
      <c r="B43" s="142" t="s">
        <v>559</v>
      </c>
      <c r="C43" s="133">
        <v>0</v>
      </c>
      <c r="D43" s="130">
        <f t="shared" si="8"/>
        <v>0</v>
      </c>
      <c r="E43" s="133">
        <v>0</v>
      </c>
      <c r="F43" s="130">
        <v>0</v>
      </c>
      <c r="G43" s="130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4">
        <v>0</v>
      </c>
      <c r="N43" s="130">
        <f t="shared" si="2"/>
        <v>0</v>
      </c>
      <c r="O43" s="130">
        <f>'[1]L06'!P185</f>
        <v>0</v>
      </c>
    </row>
    <row r="44" spans="1:15" ht="16.5" customHeight="1">
      <c r="A44" s="128">
        <v>229</v>
      </c>
      <c r="B44" s="141" t="s">
        <v>560</v>
      </c>
      <c r="C44" s="130">
        <f>SUM(C45:C47)</f>
        <v>68</v>
      </c>
      <c r="D44" s="130">
        <f t="shared" si="8"/>
        <v>408</v>
      </c>
      <c r="E44" s="130">
        <f aca="true" t="shared" si="15" ref="E44:M44">SUM(E45:E47)</f>
        <v>461</v>
      </c>
      <c r="F44" s="130">
        <f t="shared" si="15"/>
        <v>15</v>
      </c>
      <c r="G44" s="130">
        <f t="shared" si="15"/>
        <v>0</v>
      </c>
      <c r="H44" s="130">
        <f t="shared" si="15"/>
        <v>0</v>
      </c>
      <c r="I44" s="130">
        <f t="shared" si="15"/>
        <v>0</v>
      </c>
      <c r="J44" s="130">
        <f t="shared" si="15"/>
        <v>0</v>
      </c>
      <c r="K44" s="130">
        <f t="shared" si="15"/>
        <v>0</v>
      </c>
      <c r="L44" s="130">
        <f t="shared" si="15"/>
        <v>0</v>
      </c>
      <c r="M44" s="131">
        <f t="shared" si="15"/>
        <v>-68</v>
      </c>
      <c r="N44" s="130">
        <f t="shared" si="2"/>
        <v>476</v>
      </c>
      <c r="O44" s="130">
        <f>SUM(O45:O47)</f>
        <v>442</v>
      </c>
    </row>
    <row r="45" spans="1:15" ht="16.5" customHeight="1">
      <c r="A45" s="128">
        <v>22908</v>
      </c>
      <c r="B45" s="142" t="s">
        <v>561</v>
      </c>
      <c r="C45" s="133">
        <v>0</v>
      </c>
      <c r="D45" s="130">
        <f t="shared" si="8"/>
        <v>0</v>
      </c>
      <c r="E45" s="133">
        <v>0</v>
      </c>
      <c r="F45" s="130">
        <v>0</v>
      </c>
      <c r="G45" s="130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4">
        <v>0</v>
      </c>
      <c r="N45" s="130">
        <f t="shared" si="2"/>
        <v>0</v>
      </c>
      <c r="O45" s="130">
        <f>'[1]L06'!P186</f>
        <v>0</v>
      </c>
    </row>
    <row r="46" spans="1:15" ht="16.5" customHeight="1">
      <c r="A46" s="128">
        <v>22960</v>
      </c>
      <c r="B46" s="142" t="s">
        <v>485</v>
      </c>
      <c r="C46" s="133">
        <v>68</v>
      </c>
      <c r="D46" s="130">
        <f t="shared" si="8"/>
        <v>408</v>
      </c>
      <c r="E46" s="133">
        <v>461</v>
      </c>
      <c r="F46" s="130">
        <v>15</v>
      </c>
      <c r="G46" s="130">
        <v>0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  <c r="M46" s="134">
        <v>-68</v>
      </c>
      <c r="N46" s="130">
        <f t="shared" si="2"/>
        <v>476</v>
      </c>
      <c r="O46" s="130">
        <f>'[1]L06'!P196</f>
        <v>442</v>
      </c>
    </row>
    <row r="47" spans="1:15" ht="16.5" customHeight="1">
      <c r="A47" s="128">
        <v>22904</v>
      </c>
      <c r="B47" s="142" t="s">
        <v>505</v>
      </c>
      <c r="C47" s="133">
        <v>0</v>
      </c>
      <c r="D47" s="130">
        <f t="shared" si="8"/>
        <v>0</v>
      </c>
      <c r="E47" s="133">
        <v>0</v>
      </c>
      <c r="F47" s="130">
        <v>0</v>
      </c>
      <c r="G47" s="130">
        <v>0</v>
      </c>
      <c r="H47" s="133">
        <v>0</v>
      </c>
      <c r="I47" s="133">
        <v>0</v>
      </c>
      <c r="J47" s="133">
        <v>0</v>
      </c>
      <c r="K47" s="133">
        <v>0</v>
      </c>
      <c r="L47" s="133">
        <v>0</v>
      </c>
      <c r="M47" s="134">
        <v>0</v>
      </c>
      <c r="N47" s="130">
        <f t="shared" si="2"/>
        <v>0</v>
      </c>
      <c r="O47" s="130">
        <f>'[1]L06'!P211</f>
        <v>0</v>
      </c>
    </row>
    <row r="48" spans="1:15" ht="16.5" customHeight="1">
      <c r="A48" s="128">
        <v>232</v>
      </c>
      <c r="B48" s="141" t="s">
        <v>562</v>
      </c>
      <c r="C48" s="133">
        <v>0</v>
      </c>
      <c r="D48" s="130">
        <f t="shared" si="8"/>
        <v>306</v>
      </c>
      <c r="E48" s="133">
        <v>0</v>
      </c>
      <c r="F48" s="130">
        <v>0</v>
      </c>
      <c r="G48" s="130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4">
        <v>306</v>
      </c>
      <c r="N48" s="130">
        <f t="shared" si="2"/>
        <v>306</v>
      </c>
      <c r="O48" s="130">
        <f>'[1]L06'!P20+'[1]L06'!P31+'[1]L06'!P57+'[1]L06'!P66+'[1]L06'!P73+'[1]L06'!P77+'[1]L06'!P86+'[1]L06'!P93+'[1]L06'!P101+'[1]L06'!P114+'[1]L06'!P122+'[1]L06'!P130+'[1]L06'!P138+'[1]L06'!P172+'[1]L06'!P208+'[1]L06'!P212</f>
        <v>306</v>
      </c>
    </row>
    <row r="49" spans="1:15" ht="16.5" customHeight="1">
      <c r="A49" s="128">
        <v>233</v>
      </c>
      <c r="B49" s="141" t="s">
        <v>563</v>
      </c>
      <c r="C49" s="133">
        <v>0</v>
      </c>
      <c r="D49" s="130">
        <f t="shared" si="8"/>
        <v>7</v>
      </c>
      <c r="E49" s="133">
        <v>0</v>
      </c>
      <c r="F49" s="130">
        <v>0</v>
      </c>
      <c r="G49" s="130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4">
        <v>7</v>
      </c>
      <c r="N49" s="130">
        <f t="shared" si="2"/>
        <v>7</v>
      </c>
      <c r="O49" s="130">
        <f>'[1]L06'!P21+'[1]L06'!P32+'[1]L06'!P58+'[1]L06'!P67+'[1]L06'!P74+'[1]L06'!P78+'[1]L06'!P87+'[1]L06'!P94+'[1]L06'!P102+'[1]L06'!P115+'[1]L06'!P123+'[1]L06'!P131+'[1]L06'!P139+'[1]L06'!P173+'[1]L06'!P209+'[1]L06'!P213</f>
        <v>7</v>
      </c>
    </row>
  </sheetData>
  <sheetProtection/>
  <mergeCells count="9">
    <mergeCell ref="A1:O1"/>
    <mergeCell ref="A2:O2"/>
    <mergeCell ref="A3:O3"/>
    <mergeCell ref="D4:M4"/>
    <mergeCell ref="A4:A5"/>
    <mergeCell ref="B4:B5"/>
    <mergeCell ref="C4:C5"/>
    <mergeCell ref="N4:N5"/>
    <mergeCell ref="O4:O5"/>
  </mergeCells>
  <printOptions gridLines="1"/>
  <pageMargins left="3" right="2" top="1" bottom="1" header="0" footer="0"/>
  <pageSetup blackAndWhite="1" fitToHeight="2" fitToWidth="2" orientation="landscape" scale="70"/>
  <headerFooter scaleWithDoc="0" alignWithMargins="0">
    <oddHeader>&amp;C@$</oddHeader>
    <oddFooter>&amp;C@&amp;-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zoomScalePageLayoutView="0" workbookViewId="0" topLeftCell="A1">
      <selection activeCell="J33" sqref="J33"/>
    </sheetView>
  </sheetViews>
  <sheetFormatPr defaultColWidth="10.125" defaultRowHeight="14.25"/>
  <cols>
    <col min="1" max="5" width="21.75390625" style="1" customWidth="1"/>
    <col min="6" max="16384" width="10.125" style="1" customWidth="1"/>
  </cols>
  <sheetData>
    <row r="1" spans="1:5" ht="19.5" customHeight="1">
      <c r="A1" s="7"/>
      <c r="B1" s="7"/>
      <c r="C1" s="7"/>
      <c r="D1" s="7"/>
      <c r="E1" s="7"/>
    </row>
    <row r="2" spans="1:5" ht="19.5" customHeight="1">
      <c r="A2" s="7"/>
      <c r="B2" s="7"/>
      <c r="C2" s="7"/>
      <c r="D2" s="7"/>
      <c r="E2" s="7"/>
    </row>
    <row r="3" spans="1:5" ht="19.5" customHeight="1">
      <c r="A3" s="7"/>
      <c r="B3" s="7"/>
      <c r="C3" s="7"/>
      <c r="D3" s="7"/>
      <c r="E3" s="7"/>
    </row>
    <row r="4" spans="1:5" ht="19.5" customHeight="1">
      <c r="A4" s="7"/>
      <c r="B4" s="7"/>
      <c r="C4" s="7"/>
      <c r="D4" s="7"/>
      <c r="E4" s="7"/>
    </row>
    <row r="5" spans="1:5" ht="19.5" customHeight="1">
      <c r="A5" s="7"/>
      <c r="B5" s="7"/>
      <c r="C5" s="7"/>
      <c r="D5" s="7"/>
      <c r="E5" s="7"/>
    </row>
    <row r="6" spans="1:5" ht="19.5" customHeight="1">
      <c r="A6" s="7"/>
      <c r="B6" s="7"/>
      <c r="C6" s="7"/>
      <c r="D6" s="7"/>
      <c r="E6" s="7"/>
    </row>
    <row r="7" spans="1:5" ht="19.5" customHeight="1">
      <c r="A7" s="7"/>
      <c r="B7" s="7"/>
      <c r="C7" s="7"/>
      <c r="D7" s="7"/>
      <c r="E7" s="7"/>
    </row>
    <row r="8" spans="1:5" ht="19.5" customHeight="1">
      <c r="A8" s="7"/>
      <c r="B8" s="7"/>
      <c r="C8" s="7"/>
      <c r="D8" s="7"/>
      <c r="E8" s="7"/>
    </row>
    <row r="9" spans="1:5" ht="42" customHeight="1">
      <c r="A9" s="172" t="s">
        <v>688</v>
      </c>
      <c r="B9" s="172"/>
      <c r="C9" s="172"/>
      <c r="D9" s="172"/>
      <c r="E9" s="172"/>
    </row>
    <row r="10" spans="1:5" ht="19.5" customHeight="1">
      <c r="A10" s="7"/>
      <c r="B10" s="7"/>
      <c r="C10" s="7"/>
      <c r="D10" s="7"/>
      <c r="E10" s="7"/>
    </row>
    <row r="11" spans="1:5" ht="19.5" customHeight="1">
      <c r="A11" s="7"/>
      <c r="B11" s="7"/>
      <c r="C11" s="7"/>
      <c r="D11" s="7"/>
      <c r="E11" s="7"/>
    </row>
    <row r="12" spans="1:5" ht="19.5" customHeight="1">
      <c r="A12" s="7"/>
      <c r="B12" s="7"/>
      <c r="C12" s="7"/>
      <c r="D12" s="7"/>
      <c r="E12" s="7"/>
    </row>
    <row r="13" spans="1:5" ht="19.5" customHeight="1">
      <c r="A13" s="7"/>
      <c r="B13" s="7"/>
      <c r="C13" s="7"/>
      <c r="D13" s="7"/>
      <c r="E13" s="7"/>
    </row>
    <row r="14" spans="1:5" ht="19.5" customHeight="1">
      <c r="A14" s="7"/>
      <c r="B14" s="7"/>
      <c r="C14" s="7"/>
      <c r="D14" s="7"/>
      <c r="E14" s="7"/>
    </row>
    <row r="15" spans="1:5" ht="19.5" customHeight="1">
      <c r="A15" s="7"/>
      <c r="B15" s="7"/>
      <c r="C15" s="7"/>
      <c r="D15" s="7"/>
      <c r="E15" s="7"/>
    </row>
    <row r="16" spans="1:5" ht="19.5" customHeight="1">
      <c r="A16" s="7"/>
      <c r="B16" s="7"/>
      <c r="C16" s="7"/>
      <c r="D16" s="7"/>
      <c r="E16" s="7"/>
    </row>
    <row r="17" spans="1:5" ht="19.5" customHeight="1">
      <c r="A17" s="7"/>
      <c r="B17" s="7"/>
      <c r="C17" s="7"/>
      <c r="D17" s="7"/>
      <c r="E17" s="7"/>
    </row>
    <row r="18" spans="1:5" ht="19.5" customHeight="1">
      <c r="A18" s="7"/>
      <c r="B18" s="7"/>
      <c r="C18" s="7"/>
      <c r="D18" s="7"/>
      <c r="E18" s="7"/>
    </row>
    <row r="19" spans="1:5" ht="19.5" customHeight="1">
      <c r="A19" s="7"/>
      <c r="B19" s="7"/>
      <c r="C19" s="7"/>
      <c r="D19" s="7"/>
      <c r="E19" s="7"/>
    </row>
    <row r="20" spans="1:5" ht="19.5" customHeight="1">
      <c r="A20" s="7"/>
      <c r="B20" s="7"/>
      <c r="C20" s="7"/>
      <c r="D20" s="7"/>
      <c r="E20" s="7"/>
    </row>
  </sheetData>
  <sheetProtection/>
  <mergeCells count="1">
    <mergeCell ref="A9:E9"/>
  </mergeCells>
  <printOptions gridLines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Zeros="0" zoomScalePageLayoutView="0" workbookViewId="0" topLeftCell="A1">
      <selection activeCell="C15" sqref="C15"/>
    </sheetView>
  </sheetViews>
  <sheetFormatPr defaultColWidth="12.125" defaultRowHeight="15" customHeight="1"/>
  <cols>
    <col min="1" max="1" width="12.125" style="126" customWidth="1"/>
    <col min="2" max="2" width="39.75390625" style="126" customWidth="1"/>
    <col min="3" max="5" width="16.50390625" style="126" customWidth="1"/>
    <col min="6" max="6" width="12.125" style="126" customWidth="1"/>
    <col min="7" max="7" width="37.25390625" style="126" customWidth="1"/>
    <col min="8" max="10" width="16.50390625" style="126" customWidth="1"/>
    <col min="11" max="16384" width="12.125" style="126" customWidth="1"/>
  </cols>
  <sheetData>
    <row r="1" spans="1:10" ht="33.75" customHeight="1">
      <c r="A1" s="181" t="s">
        <v>2018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6.5" customHeight="1">
      <c r="A2" s="188" t="s">
        <v>687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6.5" customHeight="1">
      <c r="A3" s="188" t="s">
        <v>694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16.5" customHeight="1">
      <c r="A4" s="143" t="s">
        <v>727</v>
      </c>
      <c r="B4" s="138" t="s">
        <v>695</v>
      </c>
      <c r="C4" s="139" t="s">
        <v>529</v>
      </c>
      <c r="D4" s="139" t="s">
        <v>697</v>
      </c>
      <c r="E4" s="139" t="s">
        <v>698</v>
      </c>
      <c r="F4" s="139" t="s">
        <v>727</v>
      </c>
      <c r="G4" s="139" t="s">
        <v>695</v>
      </c>
      <c r="H4" s="139" t="s">
        <v>529</v>
      </c>
      <c r="I4" s="139" t="s">
        <v>697</v>
      </c>
      <c r="J4" s="139" t="s">
        <v>698</v>
      </c>
    </row>
    <row r="5" spans="1:10" ht="16.5" customHeight="1">
      <c r="A5" s="129"/>
      <c r="B5" s="129" t="s">
        <v>564</v>
      </c>
      <c r="C5" s="130">
        <f aca="true" t="shared" si="0" ref="C5:E6">C6</f>
        <v>90</v>
      </c>
      <c r="D5" s="130">
        <f t="shared" si="0"/>
        <v>104</v>
      </c>
      <c r="E5" s="130">
        <f t="shared" si="0"/>
        <v>104</v>
      </c>
      <c r="F5" s="128"/>
      <c r="G5" s="129" t="s">
        <v>565</v>
      </c>
      <c r="H5" s="130">
        <f>H6+H9</f>
        <v>11</v>
      </c>
      <c r="I5" s="130">
        <f>I6+I9</f>
        <v>6</v>
      </c>
      <c r="J5" s="130">
        <f>J6+J9</f>
        <v>6</v>
      </c>
    </row>
    <row r="6" spans="1:10" ht="16.5" customHeight="1">
      <c r="A6" s="128">
        <v>103</v>
      </c>
      <c r="B6" s="141" t="s">
        <v>566</v>
      </c>
      <c r="C6" s="130">
        <f t="shared" si="0"/>
        <v>90</v>
      </c>
      <c r="D6" s="130">
        <f t="shared" si="0"/>
        <v>104</v>
      </c>
      <c r="E6" s="130">
        <f t="shared" si="0"/>
        <v>104</v>
      </c>
      <c r="F6" s="128">
        <v>208</v>
      </c>
      <c r="G6" s="141" t="s">
        <v>540</v>
      </c>
      <c r="H6" s="130">
        <f aca="true" t="shared" si="1" ref="H6:J7">H7</f>
        <v>0</v>
      </c>
      <c r="I6" s="130">
        <f t="shared" si="1"/>
        <v>0</v>
      </c>
      <c r="J6" s="130">
        <f t="shared" si="1"/>
        <v>0</v>
      </c>
    </row>
    <row r="7" spans="1:10" ht="16.5" customHeight="1">
      <c r="A7" s="128">
        <v>10306</v>
      </c>
      <c r="B7" s="141" t="s">
        <v>567</v>
      </c>
      <c r="C7" s="130">
        <f>C8+C40+C45+C51+C55</f>
        <v>90</v>
      </c>
      <c r="D7" s="130">
        <f>D8+D40+D45+D51+D55</f>
        <v>104</v>
      </c>
      <c r="E7" s="130">
        <f>E8+E40+E45+E51+E55</f>
        <v>104</v>
      </c>
      <c r="F7" s="128">
        <v>20804</v>
      </c>
      <c r="G7" s="141" t="s">
        <v>568</v>
      </c>
      <c r="H7" s="130">
        <f t="shared" si="1"/>
        <v>0</v>
      </c>
      <c r="I7" s="130">
        <f t="shared" si="1"/>
        <v>0</v>
      </c>
      <c r="J7" s="130">
        <f t="shared" si="1"/>
        <v>0</v>
      </c>
    </row>
    <row r="8" spans="1:10" ht="16.5" customHeight="1">
      <c r="A8" s="128">
        <v>1030601</v>
      </c>
      <c r="B8" s="141" t="s">
        <v>569</v>
      </c>
      <c r="C8" s="130">
        <f>SUM(C9:C39)</f>
        <v>72</v>
      </c>
      <c r="D8" s="130">
        <f>SUM(D9:D39)</f>
        <v>76</v>
      </c>
      <c r="E8" s="130">
        <f>SUM(E9:E39)</f>
        <v>76</v>
      </c>
      <c r="F8" s="128">
        <v>2080451</v>
      </c>
      <c r="G8" s="142" t="s">
        <v>570</v>
      </c>
      <c r="H8" s="133">
        <v>0</v>
      </c>
      <c r="I8" s="133">
        <v>0</v>
      </c>
      <c r="J8" s="130">
        <v>0</v>
      </c>
    </row>
    <row r="9" spans="1:10" ht="16.5" customHeight="1">
      <c r="A9" s="128">
        <v>103060103</v>
      </c>
      <c r="B9" s="142" t="s">
        <v>571</v>
      </c>
      <c r="C9" s="133">
        <v>0</v>
      </c>
      <c r="D9" s="133">
        <v>0</v>
      </c>
      <c r="E9" s="130">
        <v>0</v>
      </c>
      <c r="F9" s="128">
        <v>223</v>
      </c>
      <c r="G9" s="141" t="s">
        <v>572</v>
      </c>
      <c r="H9" s="130">
        <f>H10+H20+H29+H31+H35</f>
        <v>11</v>
      </c>
      <c r="I9" s="130">
        <f>I10+I20+I29+I31+I35</f>
        <v>6</v>
      </c>
      <c r="J9" s="130">
        <f>J10+J20+J29+J31+J35</f>
        <v>6</v>
      </c>
    </row>
    <row r="10" spans="1:10" ht="16.5" customHeight="1">
      <c r="A10" s="128">
        <v>103060104</v>
      </c>
      <c r="B10" s="142" t="s">
        <v>573</v>
      </c>
      <c r="C10" s="133">
        <v>0</v>
      </c>
      <c r="D10" s="133">
        <v>0</v>
      </c>
      <c r="E10" s="130">
        <v>0</v>
      </c>
      <c r="F10" s="128">
        <v>22301</v>
      </c>
      <c r="G10" s="141" t="s">
        <v>1814</v>
      </c>
      <c r="H10" s="130">
        <f>SUM(H11:H19)</f>
        <v>11</v>
      </c>
      <c r="I10" s="130">
        <f>SUM(I11:I19)</f>
        <v>6</v>
      </c>
      <c r="J10" s="130">
        <f>SUM(J11:J19)</f>
        <v>6</v>
      </c>
    </row>
    <row r="11" spans="1:10" ht="16.5" customHeight="1">
      <c r="A11" s="128">
        <v>103060105</v>
      </c>
      <c r="B11" s="142" t="s">
        <v>574</v>
      </c>
      <c r="C11" s="133">
        <v>0</v>
      </c>
      <c r="D11" s="133">
        <v>0</v>
      </c>
      <c r="E11" s="130">
        <v>0</v>
      </c>
      <c r="F11" s="128">
        <v>2230101</v>
      </c>
      <c r="G11" s="142" t="s">
        <v>1815</v>
      </c>
      <c r="H11" s="133">
        <v>0</v>
      </c>
      <c r="I11" s="133">
        <v>0</v>
      </c>
      <c r="J11" s="130">
        <v>0</v>
      </c>
    </row>
    <row r="12" spans="1:10" ht="16.5" customHeight="1">
      <c r="A12" s="128">
        <v>103060106</v>
      </c>
      <c r="B12" s="142" t="s">
        <v>575</v>
      </c>
      <c r="C12" s="133">
        <v>0</v>
      </c>
      <c r="D12" s="133">
        <v>0</v>
      </c>
      <c r="E12" s="130">
        <v>0</v>
      </c>
      <c r="F12" s="128">
        <v>2230102</v>
      </c>
      <c r="G12" s="142" t="s">
        <v>1816</v>
      </c>
      <c r="H12" s="133">
        <v>0</v>
      </c>
      <c r="I12" s="133">
        <v>0</v>
      </c>
      <c r="J12" s="130">
        <v>0</v>
      </c>
    </row>
    <row r="13" spans="1:10" ht="16.5" customHeight="1">
      <c r="A13" s="128">
        <v>103060107</v>
      </c>
      <c r="B13" s="142" t="s">
        <v>576</v>
      </c>
      <c r="C13" s="133">
        <v>0</v>
      </c>
      <c r="D13" s="133">
        <v>0</v>
      </c>
      <c r="E13" s="130">
        <v>0</v>
      </c>
      <c r="F13" s="128">
        <v>2230103</v>
      </c>
      <c r="G13" s="142" t="s">
        <v>1817</v>
      </c>
      <c r="H13" s="133">
        <v>0</v>
      </c>
      <c r="I13" s="133">
        <v>0</v>
      </c>
      <c r="J13" s="130">
        <v>0</v>
      </c>
    </row>
    <row r="14" spans="1:10" ht="16.5" customHeight="1">
      <c r="A14" s="128">
        <v>103060108</v>
      </c>
      <c r="B14" s="142" t="s">
        <v>577</v>
      </c>
      <c r="C14" s="133">
        <v>0</v>
      </c>
      <c r="D14" s="133">
        <v>0</v>
      </c>
      <c r="E14" s="130">
        <v>0</v>
      </c>
      <c r="F14" s="128">
        <v>2230104</v>
      </c>
      <c r="G14" s="142" t="s">
        <v>1818</v>
      </c>
      <c r="H14" s="133">
        <v>0</v>
      </c>
      <c r="I14" s="133">
        <v>0</v>
      </c>
      <c r="J14" s="130">
        <v>0</v>
      </c>
    </row>
    <row r="15" spans="1:10" ht="16.5" customHeight="1">
      <c r="A15" s="128">
        <v>103060109</v>
      </c>
      <c r="B15" s="142" t="s">
        <v>578</v>
      </c>
      <c r="C15" s="133">
        <v>0</v>
      </c>
      <c r="D15" s="133">
        <v>0</v>
      </c>
      <c r="E15" s="130">
        <v>0</v>
      </c>
      <c r="F15" s="128">
        <v>2230105</v>
      </c>
      <c r="G15" s="142" t="s">
        <v>1819</v>
      </c>
      <c r="H15" s="133">
        <v>0</v>
      </c>
      <c r="I15" s="133">
        <v>0</v>
      </c>
      <c r="J15" s="130">
        <v>0</v>
      </c>
    </row>
    <row r="16" spans="1:10" ht="16.5" customHeight="1">
      <c r="A16" s="128">
        <v>103060112</v>
      </c>
      <c r="B16" s="142" t="s">
        <v>579</v>
      </c>
      <c r="C16" s="133">
        <v>0</v>
      </c>
      <c r="D16" s="133">
        <v>0</v>
      </c>
      <c r="E16" s="130">
        <v>0</v>
      </c>
      <c r="F16" s="128">
        <v>2230106</v>
      </c>
      <c r="G16" s="142" t="s">
        <v>1820</v>
      </c>
      <c r="H16" s="133">
        <v>0</v>
      </c>
      <c r="I16" s="133">
        <v>0</v>
      </c>
      <c r="J16" s="130">
        <v>0</v>
      </c>
    </row>
    <row r="17" spans="1:10" ht="16.5" customHeight="1">
      <c r="A17" s="128">
        <v>103060113</v>
      </c>
      <c r="B17" s="142" t="s">
        <v>580</v>
      </c>
      <c r="C17" s="133">
        <v>0</v>
      </c>
      <c r="D17" s="133">
        <v>0</v>
      </c>
      <c r="E17" s="130">
        <v>0</v>
      </c>
      <c r="F17" s="128">
        <v>2230107</v>
      </c>
      <c r="G17" s="142" t="s">
        <v>1821</v>
      </c>
      <c r="H17" s="133">
        <v>10</v>
      </c>
      <c r="I17" s="133">
        <v>0</v>
      </c>
      <c r="J17" s="130">
        <v>0</v>
      </c>
    </row>
    <row r="18" spans="1:10" ht="16.5" customHeight="1">
      <c r="A18" s="128">
        <v>103060114</v>
      </c>
      <c r="B18" s="142" t="s">
        <v>581</v>
      </c>
      <c r="C18" s="133">
        <v>0</v>
      </c>
      <c r="D18" s="133">
        <v>0</v>
      </c>
      <c r="E18" s="130">
        <v>0</v>
      </c>
      <c r="F18" s="128">
        <v>2230108</v>
      </c>
      <c r="G18" s="142" t="s">
        <v>1822</v>
      </c>
      <c r="H18" s="133">
        <v>0</v>
      </c>
      <c r="I18" s="133">
        <v>0</v>
      </c>
      <c r="J18" s="130">
        <v>0</v>
      </c>
    </row>
    <row r="19" spans="1:10" ht="16.5" customHeight="1">
      <c r="A19" s="128">
        <v>103060115</v>
      </c>
      <c r="B19" s="142" t="s">
        <v>582</v>
      </c>
      <c r="C19" s="133">
        <v>0</v>
      </c>
      <c r="D19" s="133">
        <v>0</v>
      </c>
      <c r="E19" s="130">
        <v>0</v>
      </c>
      <c r="F19" s="128">
        <v>2230199</v>
      </c>
      <c r="G19" s="142" t="s">
        <v>1823</v>
      </c>
      <c r="H19" s="133">
        <v>1</v>
      </c>
      <c r="I19" s="133">
        <v>6</v>
      </c>
      <c r="J19" s="130">
        <v>6</v>
      </c>
    </row>
    <row r="20" spans="1:10" ht="16.5" customHeight="1">
      <c r="A20" s="128">
        <v>103060116</v>
      </c>
      <c r="B20" s="142" t="s">
        <v>583</v>
      </c>
      <c r="C20" s="133">
        <v>0</v>
      </c>
      <c r="D20" s="133">
        <v>0</v>
      </c>
      <c r="E20" s="130">
        <v>0</v>
      </c>
      <c r="F20" s="128">
        <v>22302</v>
      </c>
      <c r="G20" s="141" t="s">
        <v>1824</v>
      </c>
      <c r="H20" s="130">
        <f>SUM(H21:H28)</f>
        <v>0</v>
      </c>
      <c r="I20" s="130">
        <f>SUM(I21:I28)</f>
        <v>0</v>
      </c>
      <c r="J20" s="130">
        <f>SUM(J21:J28)</f>
        <v>0</v>
      </c>
    </row>
    <row r="21" spans="1:10" ht="16.5" customHeight="1">
      <c r="A21" s="128">
        <v>103060117</v>
      </c>
      <c r="B21" s="142" t="s">
        <v>584</v>
      </c>
      <c r="C21" s="133">
        <v>0</v>
      </c>
      <c r="D21" s="133">
        <v>0</v>
      </c>
      <c r="E21" s="130">
        <v>0</v>
      </c>
      <c r="F21" s="128">
        <v>2230201</v>
      </c>
      <c r="G21" s="142" t="s">
        <v>1825</v>
      </c>
      <c r="H21" s="133">
        <v>0</v>
      </c>
      <c r="I21" s="133">
        <v>0</v>
      </c>
      <c r="J21" s="130">
        <v>0</v>
      </c>
    </row>
    <row r="22" spans="1:10" ht="16.5" customHeight="1">
      <c r="A22" s="128">
        <v>103060118</v>
      </c>
      <c r="B22" s="142" t="s">
        <v>585</v>
      </c>
      <c r="C22" s="133">
        <v>0</v>
      </c>
      <c r="D22" s="133">
        <v>0</v>
      </c>
      <c r="E22" s="130">
        <v>0</v>
      </c>
      <c r="F22" s="128">
        <v>2230202</v>
      </c>
      <c r="G22" s="142" t="s">
        <v>1826</v>
      </c>
      <c r="H22" s="133">
        <v>0</v>
      </c>
      <c r="I22" s="133">
        <v>0</v>
      </c>
      <c r="J22" s="130">
        <v>0</v>
      </c>
    </row>
    <row r="23" spans="1:10" ht="16.5" customHeight="1">
      <c r="A23" s="128">
        <v>103060119</v>
      </c>
      <c r="B23" s="142" t="s">
        <v>586</v>
      </c>
      <c r="C23" s="133">
        <v>0</v>
      </c>
      <c r="D23" s="133">
        <v>0</v>
      </c>
      <c r="E23" s="130">
        <v>0</v>
      </c>
      <c r="F23" s="128">
        <v>2230203</v>
      </c>
      <c r="G23" s="142" t="s">
        <v>1827</v>
      </c>
      <c r="H23" s="133">
        <v>0</v>
      </c>
      <c r="I23" s="133">
        <v>0</v>
      </c>
      <c r="J23" s="130">
        <v>0</v>
      </c>
    </row>
    <row r="24" spans="1:10" ht="16.5" customHeight="1">
      <c r="A24" s="128">
        <v>103060120</v>
      </c>
      <c r="B24" s="142" t="s">
        <v>587</v>
      </c>
      <c r="C24" s="133">
        <v>0</v>
      </c>
      <c r="D24" s="133">
        <v>0</v>
      </c>
      <c r="E24" s="130">
        <v>0</v>
      </c>
      <c r="F24" s="128">
        <v>2230204</v>
      </c>
      <c r="G24" s="142" t="s">
        <v>1828</v>
      </c>
      <c r="H24" s="133">
        <v>0</v>
      </c>
      <c r="I24" s="133">
        <v>0</v>
      </c>
      <c r="J24" s="130">
        <v>0</v>
      </c>
    </row>
    <row r="25" spans="1:10" ht="16.5" customHeight="1">
      <c r="A25" s="128">
        <v>103060121</v>
      </c>
      <c r="B25" s="142" t="s">
        <v>588</v>
      </c>
      <c r="C25" s="133">
        <v>0</v>
      </c>
      <c r="D25" s="133">
        <v>0</v>
      </c>
      <c r="E25" s="130">
        <v>0</v>
      </c>
      <c r="F25" s="128">
        <v>2230205</v>
      </c>
      <c r="G25" s="142" t="s">
        <v>1829</v>
      </c>
      <c r="H25" s="133">
        <v>0</v>
      </c>
      <c r="I25" s="133">
        <v>0</v>
      </c>
      <c r="J25" s="130">
        <v>0</v>
      </c>
    </row>
    <row r="26" spans="1:10" ht="16.5" customHeight="1">
      <c r="A26" s="128">
        <v>103060122</v>
      </c>
      <c r="B26" s="142" t="s">
        <v>589</v>
      </c>
      <c r="C26" s="133">
        <v>0</v>
      </c>
      <c r="D26" s="133">
        <v>0</v>
      </c>
      <c r="E26" s="130">
        <v>0</v>
      </c>
      <c r="F26" s="128">
        <v>2230206</v>
      </c>
      <c r="G26" s="142" t="s">
        <v>1830</v>
      </c>
      <c r="H26" s="133">
        <v>0</v>
      </c>
      <c r="I26" s="133">
        <v>0</v>
      </c>
      <c r="J26" s="130">
        <v>0</v>
      </c>
    </row>
    <row r="27" spans="1:10" ht="16.5" customHeight="1">
      <c r="A27" s="128">
        <v>103060123</v>
      </c>
      <c r="B27" s="142" t="s">
        <v>590</v>
      </c>
      <c r="C27" s="133">
        <v>0</v>
      </c>
      <c r="D27" s="133">
        <v>0</v>
      </c>
      <c r="E27" s="130">
        <v>0</v>
      </c>
      <c r="F27" s="128">
        <v>2230207</v>
      </c>
      <c r="G27" s="142" t="s">
        <v>1831</v>
      </c>
      <c r="H27" s="133">
        <v>0</v>
      </c>
      <c r="I27" s="133">
        <v>0</v>
      </c>
      <c r="J27" s="130">
        <v>0</v>
      </c>
    </row>
    <row r="28" spans="1:10" ht="16.5" customHeight="1">
      <c r="A28" s="128">
        <v>103060124</v>
      </c>
      <c r="B28" s="142" t="s">
        <v>591</v>
      </c>
      <c r="C28" s="133">
        <v>0</v>
      </c>
      <c r="D28" s="133">
        <v>0</v>
      </c>
      <c r="E28" s="130">
        <v>0</v>
      </c>
      <c r="F28" s="128">
        <v>2230299</v>
      </c>
      <c r="G28" s="142" t="s">
        <v>1832</v>
      </c>
      <c r="H28" s="133">
        <v>0</v>
      </c>
      <c r="I28" s="133">
        <v>0</v>
      </c>
      <c r="J28" s="130">
        <v>0</v>
      </c>
    </row>
    <row r="29" spans="1:10" ht="16.5" customHeight="1">
      <c r="A29" s="128">
        <v>103060125</v>
      </c>
      <c r="B29" s="142" t="s">
        <v>592</v>
      </c>
      <c r="C29" s="133">
        <v>0</v>
      </c>
      <c r="D29" s="133">
        <v>0</v>
      </c>
      <c r="E29" s="130">
        <v>0</v>
      </c>
      <c r="F29" s="128">
        <v>22303</v>
      </c>
      <c r="G29" s="141" t="s">
        <v>1833</v>
      </c>
      <c r="H29" s="130">
        <f>H30</f>
        <v>0</v>
      </c>
      <c r="I29" s="130">
        <f>I30</f>
        <v>0</v>
      </c>
      <c r="J29" s="130">
        <f>J30</f>
        <v>0</v>
      </c>
    </row>
    <row r="30" spans="1:10" ht="16.5" customHeight="1">
      <c r="A30" s="128">
        <v>103060126</v>
      </c>
      <c r="B30" s="142" t="s">
        <v>593</v>
      </c>
      <c r="C30" s="133">
        <v>0</v>
      </c>
      <c r="D30" s="133">
        <v>0</v>
      </c>
      <c r="E30" s="130">
        <v>0</v>
      </c>
      <c r="F30" s="128">
        <v>2230301</v>
      </c>
      <c r="G30" s="142" t="s">
        <v>1834</v>
      </c>
      <c r="H30" s="133">
        <v>0</v>
      </c>
      <c r="I30" s="133">
        <v>0</v>
      </c>
      <c r="J30" s="130">
        <v>0</v>
      </c>
    </row>
    <row r="31" spans="1:10" ht="16.5" customHeight="1">
      <c r="A31" s="128">
        <v>103060127</v>
      </c>
      <c r="B31" s="142" t="s">
        <v>594</v>
      </c>
      <c r="C31" s="133">
        <v>0</v>
      </c>
      <c r="D31" s="133">
        <v>0</v>
      </c>
      <c r="E31" s="130">
        <v>0</v>
      </c>
      <c r="F31" s="128">
        <v>22304</v>
      </c>
      <c r="G31" s="141" t="s">
        <v>1835</v>
      </c>
      <c r="H31" s="130">
        <f>H32+H33+H34</f>
        <v>0</v>
      </c>
      <c r="I31" s="130">
        <f>I32+I33+I34</f>
        <v>0</v>
      </c>
      <c r="J31" s="130">
        <f>J32+J33+J34</f>
        <v>0</v>
      </c>
    </row>
    <row r="32" spans="1:10" ht="16.5" customHeight="1">
      <c r="A32" s="128">
        <v>103060128</v>
      </c>
      <c r="B32" s="142" t="s">
        <v>595</v>
      </c>
      <c r="C32" s="133">
        <v>0</v>
      </c>
      <c r="D32" s="133">
        <v>0</v>
      </c>
      <c r="E32" s="130">
        <v>0</v>
      </c>
      <c r="F32" s="128">
        <v>2230401</v>
      </c>
      <c r="G32" s="142" t="s">
        <v>1836</v>
      </c>
      <c r="H32" s="133">
        <v>0</v>
      </c>
      <c r="I32" s="133">
        <v>0</v>
      </c>
      <c r="J32" s="130">
        <v>0</v>
      </c>
    </row>
    <row r="33" spans="1:10" ht="16.5" customHeight="1">
      <c r="A33" s="128">
        <v>103060129</v>
      </c>
      <c r="B33" s="142" t="s">
        <v>596</v>
      </c>
      <c r="C33" s="133">
        <v>0</v>
      </c>
      <c r="D33" s="133">
        <v>0</v>
      </c>
      <c r="E33" s="130">
        <v>0</v>
      </c>
      <c r="F33" s="128">
        <v>2230402</v>
      </c>
      <c r="G33" s="142" t="s">
        <v>1837</v>
      </c>
      <c r="H33" s="133">
        <v>0</v>
      </c>
      <c r="I33" s="133">
        <v>0</v>
      </c>
      <c r="J33" s="130">
        <v>0</v>
      </c>
    </row>
    <row r="34" spans="1:10" ht="16.5" customHeight="1">
      <c r="A34" s="128">
        <v>103060130</v>
      </c>
      <c r="B34" s="142" t="s">
        <v>597</v>
      </c>
      <c r="C34" s="133">
        <v>0</v>
      </c>
      <c r="D34" s="133">
        <v>0</v>
      </c>
      <c r="E34" s="130">
        <v>0</v>
      </c>
      <c r="F34" s="128">
        <v>2230499</v>
      </c>
      <c r="G34" s="142" t="s">
        <v>1838</v>
      </c>
      <c r="H34" s="133">
        <v>0</v>
      </c>
      <c r="I34" s="133">
        <v>0</v>
      </c>
      <c r="J34" s="130">
        <v>0</v>
      </c>
    </row>
    <row r="35" spans="1:10" ht="16.5" customHeight="1">
      <c r="A35" s="128">
        <v>103060131</v>
      </c>
      <c r="B35" s="142" t="s">
        <v>598</v>
      </c>
      <c r="C35" s="133">
        <v>0</v>
      </c>
      <c r="D35" s="133">
        <v>0</v>
      </c>
      <c r="E35" s="130">
        <v>0</v>
      </c>
      <c r="F35" s="128">
        <v>22399</v>
      </c>
      <c r="G35" s="141" t="s">
        <v>1839</v>
      </c>
      <c r="H35" s="130">
        <f>H36</f>
        <v>0</v>
      </c>
      <c r="I35" s="130">
        <f>I36</f>
        <v>0</v>
      </c>
      <c r="J35" s="130">
        <f>J36</f>
        <v>0</v>
      </c>
    </row>
    <row r="36" spans="1:10" ht="16.5" customHeight="1">
      <c r="A36" s="128">
        <v>103060132</v>
      </c>
      <c r="B36" s="142" t="s">
        <v>599</v>
      </c>
      <c r="C36" s="133">
        <v>0</v>
      </c>
      <c r="D36" s="133">
        <v>0</v>
      </c>
      <c r="E36" s="130">
        <v>0</v>
      </c>
      <c r="F36" s="128">
        <v>2239901</v>
      </c>
      <c r="G36" s="142" t="s">
        <v>1840</v>
      </c>
      <c r="H36" s="133">
        <v>0</v>
      </c>
      <c r="I36" s="133">
        <v>0</v>
      </c>
      <c r="J36" s="130">
        <v>0</v>
      </c>
    </row>
    <row r="37" spans="1:10" ht="16.5" customHeight="1">
      <c r="A37" s="128">
        <v>103060133</v>
      </c>
      <c r="B37" s="142" t="s">
        <v>600</v>
      </c>
      <c r="C37" s="133">
        <v>0</v>
      </c>
      <c r="D37" s="133">
        <v>0</v>
      </c>
      <c r="E37" s="130">
        <v>0</v>
      </c>
      <c r="F37" s="128"/>
      <c r="G37" s="142"/>
      <c r="H37" s="136"/>
      <c r="I37" s="136"/>
      <c r="J37" s="136"/>
    </row>
    <row r="38" spans="1:10" ht="16.5" customHeight="1">
      <c r="A38" s="128">
        <v>103060134</v>
      </c>
      <c r="B38" s="142" t="s">
        <v>601</v>
      </c>
      <c r="C38" s="133">
        <v>0</v>
      </c>
      <c r="D38" s="133">
        <v>0</v>
      </c>
      <c r="E38" s="130">
        <v>0</v>
      </c>
      <c r="F38" s="128"/>
      <c r="G38" s="142"/>
      <c r="H38" s="136"/>
      <c r="I38" s="136"/>
      <c r="J38" s="136"/>
    </row>
    <row r="39" spans="1:10" ht="16.5" customHeight="1">
      <c r="A39" s="128">
        <v>103060198</v>
      </c>
      <c r="B39" s="142" t="s">
        <v>602</v>
      </c>
      <c r="C39" s="133">
        <v>72</v>
      </c>
      <c r="D39" s="133">
        <v>76</v>
      </c>
      <c r="E39" s="130">
        <v>76</v>
      </c>
      <c r="F39" s="128"/>
      <c r="G39" s="142"/>
      <c r="H39" s="136"/>
      <c r="I39" s="136"/>
      <c r="J39" s="136"/>
    </row>
    <row r="40" spans="1:10" ht="16.5" customHeight="1">
      <c r="A40" s="128">
        <v>1030602</v>
      </c>
      <c r="B40" s="141" t="s">
        <v>603</v>
      </c>
      <c r="C40" s="130">
        <f>SUM(C41:C44)</f>
        <v>18</v>
      </c>
      <c r="D40" s="130">
        <f>SUM(D41:D44)</f>
        <v>0</v>
      </c>
      <c r="E40" s="130">
        <f>SUM(E41:E44)</f>
        <v>0</v>
      </c>
      <c r="F40" s="128"/>
      <c r="G40" s="142"/>
      <c r="H40" s="136"/>
      <c r="I40" s="136"/>
      <c r="J40" s="136"/>
    </row>
    <row r="41" spans="1:10" ht="16.5" customHeight="1">
      <c r="A41" s="128">
        <v>103060202</v>
      </c>
      <c r="B41" s="142" t="s">
        <v>604</v>
      </c>
      <c r="C41" s="133">
        <v>0</v>
      </c>
      <c r="D41" s="133">
        <v>0</v>
      </c>
      <c r="E41" s="130">
        <v>0</v>
      </c>
      <c r="F41" s="128"/>
      <c r="G41" s="142"/>
      <c r="H41" s="136"/>
      <c r="I41" s="136"/>
      <c r="J41" s="136"/>
    </row>
    <row r="42" spans="1:10" ht="16.5" customHeight="1">
      <c r="A42" s="128">
        <v>103060203</v>
      </c>
      <c r="B42" s="142" t="s">
        <v>605</v>
      </c>
      <c r="C42" s="133">
        <v>18</v>
      </c>
      <c r="D42" s="133">
        <v>0</v>
      </c>
      <c r="E42" s="130">
        <v>0</v>
      </c>
      <c r="F42" s="128"/>
      <c r="G42" s="142"/>
      <c r="H42" s="136"/>
      <c r="I42" s="136"/>
      <c r="J42" s="136"/>
    </row>
    <row r="43" spans="1:10" ht="16.5" customHeight="1">
      <c r="A43" s="128">
        <v>103060204</v>
      </c>
      <c r="B43" s="142" t="s">
        <v>606</v>
      </c>
      <c r="C43" s="133">
        <v>0</v>
      </c>
      <c r="D43" s="133">
        <v>0</v>
      </c>
      <c r="E43" s="130">
        <v>0</v>
      </c>
      <c r="F43" s="128"/>
      <c r="G43" s="142"/>
      <c r="H43" s="136"/>
      <c r="I43" s="136"/>
      <c r="J43" s="136"/>
    </row>
    <row r="44" spans="1:10" ht="16.5" customHeight="1">
      <c r="A44" s="128">
        <v>103060298</v>
      </c>
      <c r="B44" s="142" t="s">
        <v>607</v>
      </c>
      <c r="C44" s="133">
        <v>0</v>
      </c>
      <c r="D44" s="133">
        <v>0</v>
      </c>
      <c r="E44" s="130">
        <v>0</v>
      </c>
      <c r="F44" s="128"/>
      <c r="G44" s="142"/>
      <c r="H44" s="136"/>
      <c r="I44" s="136"/>
      <c r="J44" s="136"/>
    </row>
    <row r="45" spans="1:10" ht="16.5" customHeight="1">
      <c r="A45" s="128">
        <v>1030603</v>
      </c>
      <c r="B45" s="141" t="s">
        <v>608</v>
      </c>
      <c r="C45" s="130">
        <f>SUM(C46:C50)</f>
        <v>0</v>
      </c>
      <c r="D45" s="130">
        <f>SUM(D46:D50)</f>
        <v>0</v>
      </c>
      <c r="E45" s="130">
        <f>SUM(E46:E50)</f>
        <v>0</v>
      </c>
      <c r="F45" s="128"/>
      <c r="G45" s="142"/>
      <c r="H45" s="136"/>
      <c r="I45" s="136"/>
      <c r="J45" s="136"/>
    </row>
    <row r="46" spans="1:10" ht="16.5" customHeight="1">
      <c r="A46" s="128">
        <v>103060301</v>
      </c>
      <c r="B46" s="142" t="s">
        <v>609</v>
      </c>
      <c r="C46" s="133">
        <v>0</v>
      </c>
      <c r="D46" s="133">
        <v>0</v>
      </c>
      <c r="E46" s="130">
        <v>0</v>
      </c>
      <c r="F46" s="128"/>
      <c r="G46" s="142"/>
      <c r="H46" s="136"/>
      <c r="I46" s="136"/>
      <c r="J46" s="136"/>
    </row>
    <row r="47" spans="1:10" ht="16.5" customHeight="1">
      <c r="A47" s="128">
        <v>103060304</v>
      </c>
      <c r="B47" s="142" t="s">
        <v>610</v>
      </c>
      <c r="C47" s="133">
        <v>0</v>
      </c>
      <c r="D47" s="133">
        <v>0</v>
      </c>
      <c r="E47" s="130">
        <v>0</v>
      </c>
      <c r="F47" s="128"/>
      <c r="G47" s="142"/>
      <c r="H47" s="136"/>
      <c r="I47" s="136"/>
      <c r="J47" s="136"/>
    </row>
    <row r="48" spans="1:10" ht="16.5" customHeight="1">
      <c r="A48" s="128">
        <v>103060305</v>
      </c>
      <c r="B48" s="142" t="s">
        <v>611</v>
      </c>
      <c r="C48" s="133">
        <v>0</v>
      </c>
      <c r="D48" s="133">
        <v>0</v>
      </c>
      <c r="E48" s="130">
        <v>0</v>
      </c>
      <c r="F48" s="128"/>
      <c r="G48" s="142"/>
      <c r="H48" s="136"/>
      <c r="I48" s="136"/>
      <c r="J48" s="136"/>
    </row>
    <row r="49" spans="1:10" ht="16.5" customHeight="1">
      <c r="A49" s="128">
        <v>103060307</v>
      </c>
      <c r="B49" s="142" t="s">
        <v>612</v>
      </c>
      <c r="C49" s="133">
        <v>0</v>
      </c>
      <c r="D49" s="133">
        <v>0</v>
      </c>
      <c r="E49" s="130">
        <v>0</v>
      </c>
      <c r="F49" s="128"/>
      <c r="G49" s="142"/>
      <c r="H49" s="136"/>
      <c r="I49" s="136"/>
      <c r="J49" s="136"/>
    </row>
    <row r="50" spans="1:10" ht="16.5" customHeight="1">
      <c r="A50" s="128">
        <v>103060398</v>
      </c>
      <c r="B50" s="142" t="s">
        <v>613</v>
      </c>
      <c r="C50" s="133">
        <v>0</v>
      </c>
      <c r="D50" s="133">
        <v>0</v>
      </c>
      <c r="E50" s="130">
        <v>0</v>
      </c>
      <c r="F50" s="128"/>
      <c r="G50" s="142"/>
      <c r="H50" s="136"/>
      <c r="I50" s="136"/>
      <c r="J50" s="136"/>
    </row>
    <row r="51" spans="1:10" ht="16.5" customHeight="1">
      <c r="A51" s="128">
        <v>1030604</v>
      </c>
      <c r="B51" s="141" t="s">
        <v>614</v>
      </c>
      <c r="C51" s="130">
        <f>SUM(C52:C54)</f>
        <v>0</v>
      </c>
      <c r="D51" s="130">
        <f>SUM(D52:D54)</f>
        <v>0</v>
      </c>
      <c r="E51" s="130">
        <f>SUM(E52:E54)</f>
        <v>0</v>
      </c>
      <c r="F51" s="128"/>
      <c r="G51" s="142"/>
      <c r="H51" s="136"/>
      <c r="I51" s="136"/>
      <c r="J51" s="136"/>
    </row>
    <row r="52" spans="1:10" ht="16.5" customHeight="1">
      <c r="A52" s="128">
        <v>103060401</v>
      </c>
      <c r="B52" s="142" t="s">
        <v>615</v>
      </c>
      <c r="C52" s="133">
        <v>0</v>
      </c>
      <c r="D52" s="133">
        <v>0</v>
      </c>
      <c r="E52" s="130">
        <v>0</v>
      </c>
      <c r="F52" s="128"/>
      <c r="G52" s="142"/>
      <c r="H52" s="136"/>
      <c r="I52" s="136"/>
      <c r="J52" s="136"/>
    </row>
    <row r="53" spans="1:10" ht="16.5" customHeight="1">
      <c r="A53" s="128">
        <v>103060402</v>
      </c>
      <c r="B53" s="142" t="s">
        <v>616</v>
      </c>
      <c r="C53" s="133">
        <v>0</v>
      </c>
      <c r="D53" s="133">
        <v>0</v>
      </c>
      <c r="E53" s="130">
        <v>0</v>
      </c>
      <c r="F53" s="128"/>
      <c r="G53" s="142"/>
      <c r="H53" s="136"/>
      <c r="I53" s="136"/>
      <c r="J53" s="136"/>
    </row>
    <row r="54" spans="1:10" ht="16.5" customHeight="1">
      <c r="A54" s="128">
        <v>103060498</v>
      </c>
      <c r="B54" s="142" t="s">
        <v>617</v>
      </c>
      <c r="C54" s="133">
        <v>0</v>
      </c>
      <c r="D54" s="133">
        <v>0</v>
      </c>
      <c r="E54" s="130">
        <v>0</v>
      </c>
      <c r="F54" s="128"/>
      <c r="G54" s="142"/>
      <c r="H54" s="136"/>
      <c r="I54" s="136"/>
      <c r="J54" s="136"/>
    </row>
    <row r="55" spans="1:10" ht="16.5" customHeight="1">
      <c r="A55" s="128">
        <v>1030698</v>
      </c>
      <c r="B55" s="141" t="s">
        <v>618</v>
      </c>
      <c r="C55" s="133">
        <v>0</v>
      </c>
      <c r="D55" s="133">
        <v>28</v>
      </c>
      <c r="E55" s="130">
        <v>28</v>
      </c>
      <c r="F55" s="128"/>
      <c r="G55" s="142"/>
      <c r="H55" s="136"/>
      <c r="I55" s="136"/>
      <c r="J55" s="136"/>
    </row>
  </sheetData>
  <sheetProtection/>
  <mergeCells count="3">
    <mergeCell ref="A1:J1"/>
    <mergeCell ref="A2:J2"/>
    <mergeCell ref="A3:J3"/>
  </mergeCells>
  <printOptions gridLines="1" horizontalCentered="1" verticalCentered="1"/>
  <pageMargins left="3" right="2" top="1" bottom="1" header="0" footer="0"/>
  <pageSetup blackAndWhite="1" fitToWidth="3" orientation="landscape" scale="55"/>
  <headerFooter scaleWithDoc="0" alignWithMargins="0">
    <oddHeader>&amp;C@$</oddHeader>
    <oddFooter>&amp;C@&amp;- &amp;P&amp;-$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zoomScalePageLayoutView="0" workbookViewId="0" topLeftCell="A1">
      <selection activeCell="B16" sqref="B16"/>
    </sheetView>
  </sheetViews>
  <sheetFormatPr defaultColWidth="9.125" defaultRowHeight="14.25"/>
  <cols>
    <col min="1" max="1" width="34.25390625" style="1" customWidth="1"/>
    <col min="2" max="2" width="26.00390625" style="1" customWidth="1"/>
    <col min="3" max="3" width="35.25390625" style="1" customWidth="1"/>
    <col min="4" max="4" width="26.00390625" style="1" customWidth="1"/>
    <col min="5" max="16384" width="9.125" style="1" customWidth="1"/>
  </cols>
  <sheetData>
    <row r="1" spans="1:4" ht="33.75" customHeight="1">
      <c r="A1" s="195" t="s">
        <v>2020</v>
      </c>
      <c r="B1" s="195"/>
      <c r="C1" s="195"/>
      <c r="D1" s="195"/>
    </row>
    <row r="2" spans="1:4" ht="16.5" customHeight="1">
      <c r="A2" s="196" t="s">
        <v>689</v>
      </c>
      <c r="B2" s="196"/>
      <c r="C2" s="196"/>
      <c r="D2" s="196"/>
    </row>
    <row r="3" spans="1:4" ht="16.5" customHeight="1">
      <c r="A3" s="196" t="s">
        <v>694</v>
      </c>
      <c r="B3" s="196"/>
      <c r="C3" s="196"/>
      <c r="D3" s="196"/>
    </row>
    <row r="4" spans="1:4" ht="16.5" customHeight="1">
      <c r="A4" s="17" t="s">
        <v>198</v>
      </c>
      <c r="B4" s="17" t="s">
        <v>698</v>
      </c>
      <c r="C4" s="17" t="s">
        <v>198</v>
      </c>
      <c r="D4" s="17" t="s">
        <v>698</v>
      </c>
    </row>
    <row r="5" spans="1:4" ht="16.5" customHeight="1">
      <c r="A5" s="3" t="s">
        <v>564</v>
      </c>
      <c r="B5" s="4">
        <v>104</v>
      </c>
      <c r="C5" s="3" t="s">
        <v>565</v>
      </c>
      <c r="D5" s="4">
        <v>6</v>
      </c>
    </row>
    <row r="6" spans="1:4" ht="17.25" customHeight="1">
      <c r="A6" s="3" t="s">
        <v>619</v>
      </c>
      <c r="B6" s="4">
        <v>0</v>
      </c>
      <c r="C6" s="3" t="s">
        <v>620</v>
      </c>
      <c r="D6" s="4">
        <v>0</v>
      </c>
    </row>
    <row r="7" spans="1:4" ht="17.25" customHeight="1">
      <c r="A7" s="14" t="s">
        <v>621</v>
      </c>
      <c r="B7" s="4">
        <v>0</v>
      </c>
      <c r="C7" s="14" t="s">
        <v>622</v>
      </c>
      <c r="D7" s="4">
        <v>98</v>
      </c>
    </row>
    <row r="8" spans="1:4" ht="17.25" customHeight="1">
      <c r="A8" s="3" t="s">
        <v>623</v>
      </c>
      <c r="B8" s="4">
        <v>0</v>
      </c>
      <c r="C8" s="3" t="s">
        <v>624</v>
      </c>
      <c r="D8" s="4">
        <v>0</v>
      </c>
    </row>
    <row r="9" spans="1:4" ht="16.5" customHeight="1">
      <c r="A9" s="3"/>
      <c r="B9" s="4"/>
      <c r="C9" s="14" t="s">
        <v>625</v>
      </c>
      <c r="D9" s="4">
        <v>0</v>
      </c>
    </row>
    <row r="10" spans="1:4" ht="16.5" customHeight="1">
      <c r="A10" s="17" t="s">
        <v>126</v>
      </c>
      <c r="B10" s="4">
        <v>104</v>
      </c>
      <c r="C10" s="17" t="s">
        <v>127</v>
      </c>
      <c r="D10" s="4">
        <v>104</v>
      </c>
    </row>
  </sheetData>
  <sheetProtection/>
  <mergeCells count="3">
    <mergeCell ref="A1:D1"/>
    <mergeCell ref="A2:D2"/>
    <mergeCell ref="A3:D3"/>
  </mergeCells>
  <printOptions gridLines="1" horizontalCentered="1"/>
  <pageMargins left="3" right="2" top="1" bottom="1" header="0" footer="0"/>
  <pageSetup blackAndWhite="1" orientation="landscape" scale="90"/>
  <headerFooter scaleWithDoc="0"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zoomScalePageLayoutView="0" workbookViewId="0" topLeftCell="A1">
      <selection activeCell="J33" sqref="J33"/>
    </sheetView>
  </sheetViews>
  <sheetFormatPr defaultColWidth="2.625" defaultRowHeight="14.25"/>
  <cols>
    <col min="1" max="5" width="21.625" style="1" customWidth="1"/>
    <col min="6" max="251" width="5.75390625" style="1" customWidth="1"/>
    <col min="252" max="16384" width="2.625" style="1" customWidth="1"/>
  </cols>
  <sheetData>
    <row r="1" spans="1:5" ht="19.5" customHeight="1">
      <c r="A1" s="7"/>
      <c r="B1" s="7"/>
      <c r="C1" s="7"/>
      <c r="D1" s="7"/>
      <c r="E1" s="7"/>
    </row>
    <row r="2" spans="1:5" ht="19.5" customHeight="1">
      <c r="A2" s="7"/>
      <c r="B2" s="7"/>
      <c r="C2" s="7"/>
      <c r="D2" s="7"/>
      <c r="E2" s="7"/>
    </row>
    <row r="3" spans="1:5" ht="19.5" customHeight="1">
      <c r="A3" s="7"/>
      <c r="B3" s="7"/>
      <c r="C3" s="7"/>
      <c r="D3" s="7"/>
      <c r="E3" s="7"/>
    </row>
    <row r="4" spans="1:5" ht="19.5" customHeight="1">
      <c r="A4" s="7"/>
      <c r="B4" s="7"/>
      <c r="C4" s="7"/>
      <c r="D4" s="7"/>
      <c r="E4" s="7"/>
    </row>
    <row r="5" spans="1:5" ht="19.5" customHeight="1">
      <c r="A5" s="7"/>
      <c r="B5" s="7"/>
      <c r="C5" s="7"/>
      <c r="D5" s="7"/>
      <c r="E5" s="7"/>
    </row>
    <row r="6" spans="1:5" ht="19.5" customHeight="1">
      <c r="A6" s="7"/>
      <c r="B6" s="7"/>
      <c r="C6" s="7"/>
      <c r="D6" s="7"/>
      <c r="E6" s="7"/>
    </row>
    <row r="7" spans="1:5" ht="19.5" customHeight="1">
      <c r="A7" s="7"/>
      <c r="B7" s="7"/>
      <c r="C7" s="7"/>
      <c r="D7" s="7"/>
      <c r="E7" s="7"/>
    </row>
    <row r="8" spans="1:5" ht="19.5" customHeight="1">
      <c r="A8" s="7"/>
      <c r="B8" s="7"/>
      <c r="C8" s="7"/>
      <c r="D8" s="7"/>
      <c r="E8" s="7"/>
    </row>
    <row r="9" spans="1:5" ht="42" customHeight="1">
      <c r="A9" s="172" t="s">
        <v>691</v>
      </c>
      <c r="B9" s="172"/>
      <c r="C9" s="172"/>
      <c r="D9" s="172"/>
      <c r="E9" s="172"/>
    </row>
    <row r="10" spans="1:5" ht="19.5" customHeight="1">
      <c r="A10" s="8"/>
      <c r="B10" s="8"/>
      <c r="C10" s="8"/>
      <c r="D10" s="8"/>
      <c r="E10" s="8"/>
    </row>
    <row r="11" spans="1:5" ht="19.5" customHeight="1">
      <c r="A11" s="7"/>
      <c r="B11" s="7"/>
      <c r="C11" s="7"/>
      <c r="D11" s="7"/>
      <c r="E11" s="7"/>
    </row>
    <row r="12" spans="1:5" ht="19.5" customHeight="1">
      <c r="A12" s="7"/>
      <c r="B12" s="7"/>
      <c r="C12" s="7"/>
      <c r="D12" s="7"/>
      <c r="E12" s="7"/>
    </row>
    <row r="13" spans="1:5" ht="19.5" customHeight="1">
      <c r="A13" s="7"/>
      <c r="B13" s="7"/>
      <c r="C13" s="7"/>
      <c r="D13" s="7"/>
      <c r="E13" s="7"/>
    </row>
    <row r="14" spans="1:5" ht="19.5" customHeight="1">
      <c r="A14" s="7"/>
      <c r="B14" s="7"/>
      <c r="C14" s="7"/>
      <c r="D14" s="7"/>
      <c r="E14" s="7"/>
    </row>
    <row r="15" spans="1:5" ht="19.5" customHeight="1">
      <c r="A15" s="7"/>
      <c r="B15" s="7"/>
      <c r="C15" s="7"/>
      <c r="D15" s="7"/>
      <c r="E15" s="7"/>
    </row>
    <row r="16" spans="1:5" ht="19.5" customHeight="1">
      <c r="A16" s="7"/>
      <c r="B16" s="7"/>
      <c r="C16" s="7"/>
      <c r="D16" s="7"/>
      <c r="E16" s="7"/>
    </row>
    <row r="17" spans="1:5" ht="19.5" customHeight="1">
      <c r="A17" s="7"/>
      <c r="B17" s="7"/>
      <c r="C17" s="7"/>
      <c r="D17" s="7"/>
      <c r="E17" s="7"/>
    </row>
    <row r="18" spans="1:5" ht="19.5" customHeight="1">
      <c r="A18" s="7"/>
      <c r="B18" s="7"/>
      <c r="C18" s="7"/>
      <c r="D18" s="7"/>
      <c r="E18" s="7"/>
    </row>
    <row r="19" spans="1:5" ht="19.5" customHeight="1">
      <c r="A19" s="7"/>
      <c r="B19" s="7"/>
      <c r="C19" s="7"/>
      <c r="D19" s="7"/>
      <c r="E19" s="7"/>
    </row>
    <row r="20" spans="1:5" ht="19.5" customHeight="1">
      <c r="A20" s="7"/>
      <c r="B20" s="7"/>
      <c r="C20" s="7"/>
      <c r="D20" s="7"/>
      <c r="E20" s="7"/>
    </row>
  </sheetData>
  <sheetProtection/>
  <mergeCells count="1">
    <mergeCell ref="A9:E9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zoomScalePageLayoutView="0" workbookViewId="0" topLeftCell="A1">
      <selection activeCell="E21" sqref="E21"/>
    </sheetView>
  </sheetViews>
  <sheetFormatPr defaultColWidth="9.125" defaultRowHeight="14.25"/>
  <cols>
    <col min="1" max="1" width="30.00390625" style="1" customWidth="1"/>
    <col min="2" max="10" width="11.875" style="1" customWidth="1"/>
    <col min="11" max="16384" width="9.125" style="1" customWidth="1"/>
  </cols>
  <sheetData>
    <row r="1" spans="1:10" ht="33.75" customHeight="1">
      <c r="A1" s="195" t="s">
        <v>2022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16.5" customHeight="1">
      <c r="A2" s="196" t="s">
        <v>690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16.5" customHeight="1">
      <c r="A3" s="196" t="s">
        <v>694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ht="34.5" customHeight="1">
      <c r="A4" s="2" t="s">
        <v>213</v>
      </c>
      <c r="B4" s="2" t="s">
        <v>164</v>
      </c>
      <c r="C4" s="9" t="s">
        <v>626</v>
      </c>
      <c r="D4" s="10" t="s">
        <v>627</v>
      </c>
      <c r="E4" s="10" t="s">
        <v>628</v>
      </c>
      <c r="F4" s="10" t="s">
        <v>1841</v>
      </c>
      <c r="G4" s="10" t="s">
        <v>629</v>
      </c>
      <c r="H4" s="10" t="s">
        <v>630</v>
      </c>
      <c r="I4" s="10" t="s">
        <v>631</v>
      </c>
      <c r="J4" s="10" t="s">
        <v>1842</v>
      </c>
    </row>
    <row r="5" spans="1:10" ht="16.5" customHeight="1">
      <c r="A5" s="11" t="s">
        <v>632</v>
      </c>
      <c r="B5" s="12">
        <v>11174</v>
      </c>
      <c r="C5" s="4">
        <v>0</v>
      </c>
      <c r="D5" s="13">
        <v>11174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1:10" ht="16.5" customHeight="1">
      <c r="A6" s="14" t="s">
        <v>1843</v>
      </c>
      <c r="B6" s="4">
        <v>4728</v>
      </c>
      <c r="C6" s="15">
        <v>0</v>
      </c>
      <c r="D6" s="4">
        <v>4728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</row>
    <row r="7" spans="1:10" ht="16.5" customHeight="1">
      <c r="A7" s="14" t="s">
        <v>1844</v>
      </c>
      <c r="B7" s="4">
        <v>557</v>
      </c>
      <c r="C7" s="4">
        <v>0</v>
      </c>
      <c r="D7" s="4">
        <v>557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</row>
    <row r="8" spans="1:10" ht="16.5" customHeight="1">
      <c r="A8" s="14" t="s">
        <v>1845</v>
      </c>
      <c r="B8" s="4">
        <v>5849</v>
      </c>
      <c r="C8" s="4">
        <v>0</v>
      </c>
      <c r="D8" s="4">
        <v>5849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</row>
    <row r="9" spans="1:10" ht="16.5" customHeight="1">
      <c r="A9" s="14" t="s">
        <v>1846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ht="16.5" customHeight="1">
      <c r="A10" s="14" t="s">
        <v>1847</v>
      </c>
      <c r="B10" s="4">
        <v>38</v>
      </c>
      <c r="C10" s="4">
        <v>0</v>
      </c>
      <c r="D10" s="4">
        <v>38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1:10" ht="16.5" customHeight="1">
      <c r="A11" s="124" t="s">
        <v>1848</v>
      </c>
      <c r="B11" s="4">
        <v>2</v>
      </c>
      <c r="C11" s="4">
        <v>0</v>
      </c>
      <c r="D11" s="4"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ht="16.5" customHeight="1">
      <c r="A12" s="144" t="s">
        <v>633</v>
      </c>
      <c r="B12" s="4">
        <v>7916</v>
      </c>
      <c r="C12" s="4">
        <v>0</v>
      </c>
      <c r="D12" s="4">
        <v>7916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1:10" ht="16.5" customHeight="1">
      <c r="A13" s="14" t="s">
        <v>1849</v>
      </c>
      <c r="B13" s="4">
        <v>6228</v>
      </c>
      <c r="C13" s="4">
        <v>0</v>
      </c>
      <c r="D13" s="4">
        <v>6228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ht="16.5" customHeight="1">
      <c r="A14" s="14" t="s">
        <v>1850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ht="16.5" customHeight="1">
      <c r="A15" s="124" t="s">
        <v>1851</v>
      </c>
      <c r="B15" s="4">
        <v>1688</v>
      </c>
      <c r="C15" s="4">
        <v>0</v>
      </c>
      <c r="D15" s="4">
        <v>1688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ht="16.5" customHeight="1">
      <c r="A16" s="16" t="s">
        <v>634</v>
      </c>
      <c r="B16" s="4">
        <v>3258</v>
      </c>
      <c r="C16" s="4">
        <v>0</v>
      </c>
      <c r="D16" s="4">
        <v>3258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ht="14.25">
      <c r="A17" s="16" t="s">
        <v>635</v>
      </c>
      <c r="B17" s="145">
        <v>25724</v>
      </c>
      <c r="C17" s="145">
        <v>0</v>
      </c>
      <c r="D17" s="145">
        <v>25724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</row>
  </sheetData>
  <sheetProtection/>
  <mergeCells count="3">
    <mergeCell ref="A1:J1"/>
    <mergeCell ref="A2:J2"/>
    <mergeCell ref="A3:J3"/>
  </mergeCells>
  <printOptions gridLines="1" horizontalCentered="1"/>
  <pageMargins left="3" right="2" top="1" bottom="1" header="0" footer="0"/>
  <pageSetup blackAndWhite="1" fitToHeight="2" orientation="landscape" scale="90"/>
  <headerFooter scaleWithDoc="0"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zoomScalePageLayoutView="0" workbookViewId="0" topLeftCell="A1">
      <selection activeCell="J33" sqref="J33"/>
    </sheetView>
  </sheetViews>
  <sheetFormatPr defaultColWidth="2.625" defaultRowHeight="14.25"/>
  <cols>
    <col min="1" max="5" width="21.625" style="1" customWidth="1"/>
    <col min="6" max="251" width="5.75390625" style="1" customWidth="1"/>
    <col min="252" max="16384" width="2.625" style="1" customWidth="1"/>
  </cols>
  <sheetData>
    <row r="1" spans="1:5" ht="19.5" customHeight="1">
      <c r="A1" s="7"/>
      <c r="B1" s="7"/>
      <c r="C1" s="7"/>
      <c r="D1" s="7"/>
      <c r="E1" s="7"/>
    </row>
    <row r="2" spans="1:5" ht="19.5" customHeight="1">
      <c r="A2" s="7"/>
      <c r="B2" s="7"/>
      <c r="C2" s="7"/>
      <c r="D2" s="7"/>
      <c r="E2" s="7"/>
    </row>
    <row r="3" spans="1:5" ht="19.5" customHeight="1">
      <c r="A3" s="7"/>
      <c r="B3" s="7"/>
      <c r="C3" s="7"/>
      <c r="D3" s="7"/>
      <c r="E3" s="7"/>
    </row>
    <row r="4" spans="1:5" ht="19.5" customHeight="1">
      <c r="A4" s="7"/>
      <c r="B4" s="7"/>
      <c r="C4" s="7"/>
      <c r="D4" s="7"/>
      <c r="E4" s="7"/>
    </row>
    <row r="5" spans="1:5" ht="19.5" customHeight="1">
      <c r="A5" s="7"/>
      <c r="B5" s="7"/>
      <c r="C5" s="7"/>
      <c r="D5" s="7"/>
      <c r="E5" s="7"/>
    </row>
    <row r="6" spans="1:5" ht="19.5" customHeight="1">
      <c r="A6" s="7"/>
      <c r="B6" s="7"/>
      <c r="C6" s="7"/>
      <c r="D6" s="7"/>
      <c r="E6" s="7"/>
    </row>
    <row r="7" spans="1:5" ht="19.5" customHeight="1">
      <c r="A7" s="7"/>
      <c r="B7" s="7"/>
      <c r="C7" s="7"/>
      <c r="D7" s="7"/>
      <c r="E7" s="7"/>
    </row>
    <row r="8" spans="1:5" ht="19.5" customHeight="1">
      <c r="A8" s="7"/>
      <c r="B8" s="7"/>
      <c r="C8" s="7"/>
      <c r="D8" s="7"/>
      <c r="E8" s="7"/>
    </row>
    <row r="9" spans="1:5" ht="42" customHeight="1">
      <c r="A9" s="172" t="s">
        <v>636</v>
      </c>
      <c r="B9" s="172"/>
      <c r="C9" s="172"/>
      <c r="D9" s="172"/>
      <c r="E9" s="172"/>
    </row>
    <row r="10" spans="1:5" ht="19.5" customHeight="1">
      <c r="A10" s="8"/>
      <c r="B10" s="8"/>
      <c r="C10" s="8"/>
      <c r="D10" s="8"/>
      <c r="E10" s="8"/>
    </row>
    <row r="11" spans="1:5" ht="19.5" customHeight="1">
      <c r="A11" s="7"/>
      <c r="B11" s="7"/>
      <c r="C11" s="7"/>
      <c r="D11" s="7"/>
      <c r="E11" s="7"/>
    </row>
    <row r="12" spans="1:5" ht="19.5" customHeight="1">
      <c r="A12" s="7"/>
      <c r="B12" s="7"/>
      <c r="C12" s="7"/>
      <c r="D12" s="7"/>
      <c r="E12" s="7"/>
    </row>
    <row r="13" spans="1:5" ht="19.5" customHeight="1">
      <c r="A13" s="7"/>
      <c r="B13" s="7"/>
      <c r="C13" s="7"/>
      <c r="D13" s="7"/>
      <c r="E13" s="7"/>
    </row>
    <row r="14" spans="1:5" ht="19.5" customHeight="1">
      <c r="A14" s="7"/>
      <c r="B14" s="7"/>
      <c r="C14" s="7"/>
      <c r="D14" s="7"/>
      <c r="E14" s="7"/>
    </row>
    <row r="15" spans="1:5" ht="19.5" customHeight="1">
      <c r="A15" s="7"/>
      <c r="B15" s="7"/>
      <c r="C15" s="7"/>
      <c r="D15" s="7"/>
      <c r="E15" s="7"/>
    </row>
    <row r="16" spans="1:5" ht="19.5" customHeight="1">
      <c r="A16" s="7"/>
      <c r="B16" s="7"/>
      <c r="C16" s="7"/>
      <c r="D16" s="7"/>
      <c r="E16" s="7"/>
    </row>
    <row r="17" spans="1:5" ht="19.5" customHeight="1">
      <c r="A17" s="7"/>
      <c r="B17" s="7"/>
      <c r="C17" s="7"/>
      <c r="D17" s="7"/>
      <c r="E17" s="7"/>
    </row>
    <row r="18" spans="1:5" ht="19.5" customHeight="1">
      <c r="A18" s="7"/>
      <c r="B18" s="7"/>
      <c r="C18" s="7"/>
      <c r="D18" s="7"/>
      <c r="E18" s="7"/>
    </row>
    <row r="19" spans="1:5" ht="19.5" customHeight="1">
      <c r="A19" s="7"/>
      <c r="B19" s="7"/>
      <c r="C19" s="7"/>
      <c r="D19" s="7"/>
      <c r="E19" s="7"/>
    </row>
    <row r="20" spans="1:5" ht="19.5" customHeight="1">
      <c r="A20" s="7"/>
      <c r="B20" s="7"/>
      <c r="C20" s="7"/>
      <c r="D20" s="7"/>
      <c r="E20" s="7"/>
    </row>
  </sheetData>
  <sheetProtection/>
  <mergeCells count="1">
    <mergeCell ref="A9:E9"/>
  </mergeCells>
  <printOptions gridLines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zoomScalePageLayoutView="0" workbookViewId="0" topLeftCell="A1">
      <selection activeCell="D20" sqref="D20"/>
    </sheetView>
  </sheetViews>
  <sheetFormatPr defaultColWidth="12.125" defaultRowHeight="15" customHeight="1"/>
  <cols>
    <col min="1" max="1" width="33.50390625" style="126" customWidth="1"/>
    <col min="2" max="10" width="14.75390625" style="126" customWidth="1"/>
    <col min="11" max="16384" width="12.125" style="126" customWidth="1"/>
  </cols>
  <sheetData>
    <row r="1" spans="1:10" ht="33.75" customHeight="1">
      <c r="A1" s="181" t="s">
        <v>2024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6.5" customHeight="1">
      <c r="A2" s="188" t="s">
        <v>637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6.5" customHeight="1">
      <c r="A3" s="188" t="s">
        <v>638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6.5" customHeight="1">
      <c r="A4" s="204" t="s">
        <v>198</v>
      </c>
      <c r="B4" s="204" t="s">
        <v>164</v>
      </c>
      <c r="C4" s="203" t="s">
        <v>639</v>
      </c>
      <c r="D4" s="203"/>
      <c r="E4" s="203"/>
      <c r="F4" s="203"/>
      <c r="G4" s="204"/>
      <c r="H4" s="203" t="s">
        <v>640</v>
      </c>
      <c r="I4" s="203"/>
      <c r="J4" s="203"/>
    </row>
    <row r="5" spans="1:10" ht="16.5" customHeight="1">
      <c r="A5" s="205"/>
      <c r="B5" s="206"/>
      <c r="C5" s="146" t="s">
        <v>531</v>
      </c>
      <c r="D5" s="147" t="s">
        <v>641</v>
      </c>
      <c r="E5" s="147" t="s">
        <v>642</v>
      </c>
      <c r="F5" s="147" t="s">
        <v>643</v>
      </c>
      <c r="G5" s="147" t="s">
        <v>644</v>
      </c>
      <c r="H5" s="147" t="s">
        <v>531</v>
      </c>
      <c r="I5" s="147" t="s">
        <v>645</v>
      </c>
      <c r="J5" s="147" t="s">
        <v>646</v>
      </c>
    </row>
    <row r="6" spans="1:10" ht="16.5" customHeight="1">
      <c r="A6" s="148" t="s">
        <v>647</v>
      </c>
      <c r="B6" s="149">
        <f>SUM(C6,H6)</f>
        <v>117155</v>
      </c>
      <c r="C6" s="149">
        <f>SUM(D6:G6)</f>
        <v>94244</v>
      </c>
      <c r="D6" s="149">
        <v>59250</v>
      </c>
      <c r="E6" s="149">
        <v>0</v>
      </c>
      <c r="F6" s="149">
        <v>0</v>
      </c>
      <c r="G6" s="149">
        <v>34994</v>
      </c>
      <c r="H6" s="149">
        <f>SUM(I6:J6)</f>
        <v>22911</v>
      </c>
      <c r="I6" s="149">
        <v>10300</v>
      </c>
      <c r="J6" s="149">
        <v>12611</v>
      </c>
    </row>
    <row r="7" spans="1:10" ht="16.5" customHeight="1">
      <c r="A7" s="148" t="s">
        <v>648</v>
      </c>
      <c r="B7" s="149">
        <f>C7+H7</f>
        <v>138639</v>
      </c>
      <c r="C7" s="149">
        <v>111525</v>
      </c>
      <c r="D7" s="150"/>
      <c r="E7" s="150"/>
      <c r="F7" s="150"/>
      <c r="G7" s="150"/>
      <c r="H7" s="149">
        <v>27114</v>
      </c>
      <c r="I7" s="150"/>
      <c r="J7" s="150"/>
    </row>
    <row r="8" spans="1:10" ht="16.5" customHeight="1">
      <c r="A8" s="148" t="s">
        <v>649</v>
      </c>
      <c r="B8" s="149">
        <f>C8+H8</f>
        <v>46803</v>
      </c>
      <c r="C8" s="149">
        <f>SUM(D8:F8)</f>
        <v>39400</v>
      </c>
      <c r="D8" s="149">
        <v>39400</v>
      </c>
      <c r="E8" s="149">
        <v>0</v>
      </c>
      <c r="F8" s="149">
        <v>0</v>
      </c>
      <c r="G8" s="150"/>
      <c r="H8" s="149">
        <f>I8</f>
        <v>7403</v>
      </c>
      <c r="I8" s="149">
        <v>7403</v>
      </c>
      <c r="J8" s="150"/>
    </row>
    <row r="9" spans="1:10" ht="16.5" customHeight="1">
      <c r="A9" s="148" t="s">
        <v>650</v>
      </c>
      <c r="B9" s="149">
        <f>C9+H9</f>
        <v>31100</v>
      </c>
      <c r="C9" s="149">
        <f>SUM(D9:G9)</f>
        <v>26500</v>
      </c>
      <c r="D9" s="149">
        <v>3080</v>
      </c>
      <c r="E9" s="149">
        <v>0</v>
      </c>
      <c r="F9" s="149">
        <v>0</v>
      </c>
      <c r="G9" s="149">
        <v>23420</v>
      </c>
      <c r="H9" s="149">
        <f>J9+I9</f>
        <v>4600</v>
      </c>
      <c r="I9" s="149">
        <v>0</v>
      </c>
      <c r="J9" s="149">
        <v>4600</v>
      </c>
    </row>
    <row r="10" spans="1:10" ht="16.5" customHeight="1">
      <c r="A10" s="148" t="s">
        <v>651</v>
      </c>
      <c r="B10" s="149">
        <f>C10+H10</f>
        <v>15759</v>
      </c>
      <c r="C10" s="149">
        <f>SUM(D10:G10)</f>
        <v>7748</v>
      </c>
      <c r="D10" s="149">
        <v>0</v>
      </c>
      <c r="E10" s="149">
        <v>0</v>
      </c>
      <c r="F10" s="149">
        <v>0</v>
      </c>
      <c r="G10" s="149">
        <v>7748</v>
      </c>
      <c r="H10" s="149">
        <f>I10+J10</f>
        <v>8011</v>
      </c>
      <c r="I10" s="149">
        <v>0</v>
      </c>
      <c r="J10" s="149">
        <v>8011</v>
      </c>
    </row>
    <row r="11" spans="1:10" ht="16.5" customHeight="1">
      <c r="A11" s="148" t="s">
        <v>652</v>
      </c>
      <c r="B11" s="149">
        <f>C11+H11</f>
        <v>117099</v>
      </c>
      <c r="C11" s="149">
        <f>SUM(D11:G11)</f>
        <v>99396</v>
      </c>
      <c r="D11" s="149">
        <f>D6+D8-D9-D10</f>
        <v>95570</v>
      </c>
      <c r="E11" s="149">
        <f>E6+E8-E9-E10</f>
        <v>0</v>
      </c>
      <c r="F11" s="149">
        <f>F6+F8-F9-F10</f>
        <v>0</v>
      </c>
      <c r="G11" s="149">
        <f>G6-G9-G10</f>
        <v>3826</v>
      </c>
      <c r="H11" s="149">
        <f>SUM(I11:J11)</f>
        <v>17703</v>
      </c>
      <c r="I11" s="149">
        <f>I8+I6-I9-I10</f>
        <v>17703</v>
      </c>
      <c r="J11" s="149">
        <f>J6-J9-J10</f>
        <v>0</v>
      </c>
    </row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 gridLines="1" horizontalCentered="1"/>
  <pageMargins left="3" right="2" top="1" bottom="1" header="0" footer="0"/>
  <pageSetup blackAndWhite="1" orientation="landscape" scale="75"/>
  <headerFooter scaleWithDoc="0"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zoomScalePageLayoutView="0" workbookViewId="0" topLeftCell="A1">
      <selection activeCell="C23" sqref="C23"/>
    </sheetView>
  </sheetViews>
  <sheetFormatPr defaultColWidth="5.75390625" defaultRowHeight="14.25"/>
  <cols>
    <col min="1" max="5" width="22.125" style="0" customWidth="1"/>
    <col min="6" max="251" width="12.125" style="0" customWidth="1"/>
  </cols>
  <sheetData>
    <row r="1" spans="1:5" ht="19.5" customHeight="1">
      <c r="A1" s="23"/>
      <c r="B1" s="23"/>
      <c r="C1" s="23"/>
      <c r="D1" s="23"/>
      <c r="E1" s="23"/>
    </row>
    <row r="2" spans="1:5" ht="19.5" customHeight="1">
      <c r="A2" s="23"/>
      <c r="B2" s="23"/>
      <c r="C2" s="23"/>
      <c r="D2" s="23"/>
      <c r="E2" s="23"/>
    </row>
    <row r="3" spans="1:5" ht="19.5" customHeight="1">
      <c r="A3" s="23"/>
      <c r="B3" s="23"/>
      <c r="C3" s="23"/>
      <c r="D3" s="23"/>
      <c r="E3" s="23"/>
    </row>
    <row r="4" spans="1:5" ht="19.5" customHeight="1">
      <c r="A4" s="23"/>
      <c r="B4" s="23"/>
      <c r="C4" s="23"/>
      <c r="D4" s="23"/>
      <c r="E4" s="23"/>
    </row>
    <row r="5" spans="1:5" ht="19.5" customHeight="1">
      <c r="A5" s="23"/>
      <c r="B5" s="23"/>
      <c r="C5" s="23"/>
      <c r="D5" s="23"/>
      <c r="E5" s="23"/>
    </row>
    <row r="6" spans="1:5" ht="19.5" customHeight="1">
      <c r="A6" s="23"/>
      <c r="B6" s="23"/>
      <c r="C6" s="23"/>
      <c r="D6" s="23"/>
      <c r="E6" s="23"/>
    </row>
    <row r="7" spans="1:5" ht="19.5" customHeight="1">
      <c r="A7" s="23"/>
      <c r="B7" s="23"/>
      <c r="C7" s="23"/>
      <c r="D7" s="23"/>
      <c r="E7" s="23"/>
    </row>
    <row r="8" spans="2:5" ht="19.5" customHeight="1">
      <c r="B8" s="23"/>
      <c r="C8" s="23"/>
      <c r="D8" s="23"/>
      <c r="E8" s="23"/>
    </row>
    <row r="9" spans="1:5" ht="42" customHeight="1">
      <c r="A9" s="172" t="s">
        <v>677</v>
      </c>
      <c r="B9" s="172"/>
      <c r="C9" s="172"/>
      <c r="D9" s="172"/>
      <c r="E9" s="172"/>
    </row>
    <row r="10" spans="1:5" ht="19.5" customHeight="1">
      <c r="A10" s="8"/>
      <c r="B10" s="8"/>
      <c r="C10" s="8"/>
      <c r="D10" s="8"/>
      <c r="E10" s="8"/>
    </row>
    <row r="11" spans="1:5" ht="19.5" customHeight="1">
      <c r="A11" s="23"/>
      <c r="B11" s="23"/>
      <c r="C11" s="23"/>
      <c r="D11" s="23"/>
      <c r="E11" s="23"/>
    </row>
    <row r="12" spans="1:5" ht="19.5" customHeight="1">
      <c r="A12" s="23"/>
      <c r="B12" s="23"/>
      <c r="C12" s="23"/>
      <c r="D12" s="23"/>
      <c r="E12" s="23"/>
    </row>
    <row r="13" spans="1:5" ht="19.5" customHeight="1">
      <c r="A13" s="23"/>
      <c r="B13" s="23"/>
      <c r="C13" s="23"/>
      <c r="D13" s="23"/>
      <c r="E13" s="23"/>
    </row>
    <row r="14" spans="1:5" ht="19.5" customHeight="1">
      <c r="A14" s="23"/>
      <c r="B14" s="23"/>
      <c r="C14" s="23"/>
      <c r="D14" s="23"/>
      <c r="E14" s="23"/>
    </row>
    <row r="15" spans="1:5" ht="19.5" customHeight="1">
      <c r="A15" s="23"/>
      <c r="B15" s="23"/>
      <c r="C15" s="23"/>
      <c r="D15" s="23"/>
      <c r="E15" s="23"/>
    </row>
    <row r="16" spans="1:5" ht="19.5" customHeight="1">
      <c r="A16" s="23"/>
      <c r="B16" s="23"/>
      <c r="C16" s="23"/>
      <c r="D16" s="23"/>
      <c r="E16" s="23"/>
    </row>
    <row r="17" spans="1:5" ht="19.5" customHeight="1">
      <c r="A17" s="23"/>
      <c r="B17" s="23"/>
      <c r="C17" s="23"/>
      <c r="D17" s="23"/>
      <c r="E17" s="23"/>
    </row>
    <row r="18" spans="1:5" ht="19.5" customHeight="1">
      <c r="A18" s="23"/>
      <c r="B18" s="23"/>
      <c r="C18" s="23"/>
      <c r="D18" s="23"/>
      <c r="E18" s="23"/>
    </row>
    <row r="19" spans="1:5" ht="19.5" customHeight="1">
      <c r="A19" s="23"/>
      <c r="B19" s="23"/>
      <c r="C19" s="23"/>
      <c r="D19" s="23"/>
      <c r="E19" s="23"/>
    </row>
    <row r="20" spans="1:5" ht="19.5" customHeight="1">
      <c r="A20" s="23"/>
      <c r="B20" s="23"/>
      <c r="C20" s="23"/>
      <c r="D20" s="23"/>
      <c r="E20" s="23"/>
    </row>
  </sheetData>
  <sheetProtection/>
  <mergeCells count="1">
    <mergeCell ref="A9:E9"/>
  </mergeCells>
  <printOptions gridLines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98"/>
  <sheetViews>
    <sheetView showGridLines="0" showZeros="0" zoomScalePageLayoutView="0" workbookViewId="0" topLeftCell="A1">
      <selection activeCell="A2" sqref="A2:F2"/>
    </sheetView>
  </sheetViews>
  <sheetFormatPr defaultColWidth="9.125" defaultRowHeight="14.25"/>
  <cols>
    <col min="1" max="1" width="35.875" style="0" customWidth="1"/>
    <col min="2" max="2" width="32.00390625" style="80" customWidth="1"/>
    <col min="3" max="3" width="22.50390625" style="0" customWidth="1"/>
  </cols>
  <sheetData>
    <row r="1" spans="1:6" s="76" customFormat="1" ht="33.75" customHeight="1">
      <c r="A1" s="81"/>
      <c r="B1" s="82"/>
      <c r="C1" s="83"/>
      <c r="D1" s="83"/>
      <c r="E1" s="83"/>
      <c r="F1" s="83"/>
    </row>
    <row r="2" spans="1:6" s="24" customFormat="1" ht="25.5" customHeight="1">
      <c r="A2" s="173" t="s">
        <v>731</v>
      </c>
      <c r="B2" s="174"/>
      <c r="C2" s="174"/>
      <c r="D2" s="174"/>
      <c r="E2" s="174"/>
      <c r="F2" s="174"/>
    </row>
    <row r="3" spans="1:6" s="24" customFormat="1" ht="16.5" customHeight="1">
      <c r="A3" s="84"/>
      <c r="B3" s="84"/>
      <c r="C3" s="83"/>
      <c r="D3" s="83"/>
      <c r="E3" s="83"/>
      <c r="F3" s="83"/>
    </row>
    <row r="4" spans="1:6" s="24" customFormat="1" ht="16.5" customHeight="1">
      <c r="A4" s="83"/>
      <c r="B4" s="85"/>
      <c r="C4" s="83"/>
      <c r="D4" s="83"/>
      <c r="E4" s="175" t="s">
        <v>694</v>
      </c>
      <c r="F4" s="175"/>
    </row>
    <row r="5" spans="1:6" s="77" customFormat="1" ht="26.25" customHeight="1">
      <c r="A5" s="86" t="s">
        <v>695</v>
      </c>
      <c r="B5" s="86" t="s">
        <v>696</v>
      </c>
      <c r="C5" s="86" t="s">
        <v>697</v>
      </c>
      <c r="D5" s="86" t="s">
        <v>698</v>
      </c>
      <c r="E5" s="87" t="s">
        <v>699</v>
      </c>
      <c r="F5" s="87" t="s">
        <v>700</v>
      </c>
    </row>
    <row r="6" spans="1:6" s="78" customFormat="1" ht="16.5" customHeight="1">
      <c r="A6" s="88" t="s">
        <v>701</v>
      </c>
      <c r="B6" s="121">
        <f>SUM(B7:B22)</f>
        <v>18490</v>
      </c>
      <c r="C6" s="121">
        <f>SUM(C7:C22)</f>
        <v>16322</v>
      </c>
      <c r="D6" s="121">
        <f>SUM(D7:D22)</f>
        <v>16322</v>
      </c>
      <c r="E6" s="89">
        <f>D6/B6</f>
        <v>0.8827</v>
      </c>
      <c r="F6" s="89">
        <f>E6-1</f>
        <v>-0.1173</v>
      </c>
    </row>
    <row r="7" spans="1:6" s="78" customFormat="1" ht="16.5" customHeight="1">
      <c r="A7" s="90" t="s">
        <v>702</v>
      </c>
      <c r="B7" s="91">
        <v>8150</v>
      </c>
      <c r="C7" s="91">
        <v>5349</v>
      </c>
      <c r="D7" s="91">
        <v>5349</v>
      </c>
      <c r="E7" s="89">
        <f aca="true" t="shared" si="0" ref="E7:E31">D7/B7</f>
        <v>0.6563</v>
      </c>
      <c r="F7" s="89">
        <f aca="true" t="shared" si="1" ref="F7:F31">E7-1</f>
        <v>-0.3437</v>
      </c>
    </row>
    <row r="8" spans="1:6" s="78" customFormat="1" ht="16.5" customHeight="1">
      <c r="A8" s="90" t="s">
        <v>703</v>
      </c>
      <c r="B8" s="91">
        <v>0</v>
      </c>
      <c r="C8" s="91">
        <v>123</v>
      </c>
      <c r="D8" s="91">
        <v>123</v>
      </c>
      <c r="E8" s="89">
        <v>0</v>
      </c>
      <c r="F8" s="89"/>
    </row>
    <row r="9" spans="1:6" s="78" customFormat="1" ht="16.5" customHeight="1">
      <c r="A9" s="90" t="s">
        <v>704</v>
      </c>
      <c r="B9" s="91">
        <v>0</v>
      </c>
      <c r="C9" s="91">
        <v>1457</v>
      </c>
      <c r="D9" s="91">
        <v>1457</v>
      </c>
      <c r="E9" s="89"/>
      <c r="F9" s="89"/>
    </row>
    <row r="10" spans="1:6" s="78" customFormat="1" ht="16.5" customHeight="1">
      <c r="A10" s="90" t="s">
        <v>705</v>
      </c>
      <c r="B10" s="91">
        <v>1530</v>
      </c>
      <c r="C10" s="91">
        <v>0</v>
      </c>
      <c r="D10" s="91">
        <v>0</v>
      </c>
      <c r="E10" s="89">
        <f t="shared" si="0"/>
        <v>0</v>
      </c>
      <c r="F10" s="89">
        <f t="shared" si="1"/>
        <v>-1</v>
      </c>
    </row>
    <row r="11" spans="1:6" s="78" customFormat="1" ht="16.5" customHeight="1">
      <c r="A11" s="90" t="s">
        <v>706</v>
      </c>
      <c r="B11" s="91">
        <v>600</v>
      </c>
      <c r="C11" s="91">
        <v>566</v>
      </c>
      <c r="D11" s="91">
        <v>566</v>
      </c>
      <c r="E11" s="89">
        <f t="shared" si="0"/>
        <v>0.9433</v>
      </c>
      <c r="F11" s="89">
        <f t="shared" si="1"/>
        <v>-0.0567</v>
      </c>
    </row>
    <row r="12" spans="1:6" s="78" customFormat="1" ht="16.5" customHeight="1">
      <c r="A12" s="90" t="s">
        <v>707</v>
      </c>
      <c r="B12" s="91">
        <v>500</v>
      </c>
      <c r="C12" s="91">
        <v>436</v>
      </c>
      <c r="D12" s="91">
        <v>436</v>
      </c>
      <c r="E12" s="89">
        <f t="shared" si="0"/>
        <v>0.872</v>
      </c>
      <c r="F12" s="89">
        <f t="shared" si="1"/>
        <v>-0.128</v>
      </c>
    </row>
    <row r="13" spans="1:6" s="78" customFormat="1" ht="16.5" customHeight="1">
      <c r="A13" s="90" t="s">
        <v>708</v>
      </c>
      <c r="B13" s="91">
        <v>1100</v>
      </c>
      <c r="C13" s="91">
        <v>860</v>
      </c>
      <c r="D13" s="91">
        <v>860</v>
      </c>
      <c r="E13" s="89">
        <f t="shared" si="0"/>
        <v>0.7818</v>
      </c>
      <c r="F13" s="89">
        <f t="shared" si="1"/>
        <v>-0.2182</v>
      </c>
    </row>
    <row r="14" spans="1:6" s="78" customFormat="1" ht="16.5" customHeight="1">
      <c r="A14" s="90" t="s">
        <v>709</v>
      </c>
      <c r="B14" s="91">
        <v>350</v>
      </c>
      <c r="C14" s="91">
        <v>332</v>
      </c>
      <c r="D14" s="91">
        <v>332</v>
      </c>
      <c r="E14" s="89">
        <f t="shared" si="0"/>
        <v>0.9486</v>
      </c>
      <c r="F14" s="89">
        <f t="shared" si="1"/>
        <v>-0.0514</v>
      </c>
    </row>
    <row r="15" spans="1:6" s="78" customFormat="1" ht="16.5" customHeight="1">
      <c r="A15" s="90" t="s">
        <v>710</v>
      </c>
      <c r="B15" s="91">
        <v>330</v>
      </c>
      <c r="C15" s="91">
        <v>616</v>
      </c>
      <c r="D15" s="91">
        <v>616</v>
      </c>
      <c r="E15" s="89">
        <f t="shared" si="0"/>
        <v>1.8667</v>
      </c>
      <c r="F15" s="89">
        <f t="shared" si="1"/>
        <v>0.8667</v>
      </c>
    </row>
    <row r="16" spans="1:6" s="78" customFormat="1" ht="16.5" customHeight="1">
      <c r="A16" s="90" t="s">
        <v>711</v>
      </c>
      <c r="B16" s="91">
        <v>370</v>
      </c>
      <c r="C16" s="91">
        <v>347</v>
      </c>
      <c r="D16" s="91">
        <v>347</v>
      </c>
      <c r="E16" s="89">
        <f t="shared" si="0"/>
        <v>0.9378</v>
      </c>
      <c r="F16" s="89">
        <f t="shared" si="1"/>
        <v>-0.0622</v>
      </c>
    </row>
    <row r="17" spans="1:6" s="78" customFormat="1" ht="16.5" customHeight="1">
      <c r="A17" s="90" t="s">
        <v>712</v>
      </c>
      <c r="B17" s="91">
        <v>910</v>
      </c>
      <c r="C17" s="91">
        <v>898</v>
      </c>
      <c r="D17" s="91">
        <v>898</v>
      </c>
      <c r="E17" s="89">
        <f t="shared" si="0"/>
        <v>0.9868</v>
      </c>
      <c r="F17" s="89">
        <f t="shared" si="1"/>
        <v>-0.0132</v>
      </c>
    </row>
    <row r="18" spans="1:6" s="78" customFormat="1" ht="16.5" customHeight="1">
      <c r="A18" s="90" t="s">
        <v>713</v>
      </c>
      <c r="B18" s="91">
        <v>450</v>
      </c>
      <c r="C18" s="91">
        <v>475</v>
      </c>
      <c r="D18" s="91">
        <v>475</v>
      </c>
      <c r="E18" s="89">
        <f t="shared" si="0"/>
        <v>1.0556</v>
      </c>
      <c r="F18" s="89">
        <f t="shared" si="1"/>
        <v>0.0556</v>
      </c>
    </row>
    <row r="19" spans="1:6" s="78" customFormat="1" ht="16.5" customHeight="1">
      <c r="A19" s="90" t="s">
        <v>714</v>
      </c>
      <c r="B19" s="91">
        <v>1600</v>
      </c>
      <c r="C19" s="91">
        <v>1612</v>
      </c>
      <c r="D19" s="91">
        <v>1612</v>
      </c>
      <c r="E19" s="89">
        <f t="shared" si="0"/>
        <v>1.0075</v>
      </c>
      <c r="F19" s="89">
        <f t="shared" si="1"/>
        <v>0.0075</v>
      </c>
    </row>
    <row r="20" spans="1:6" s="78" customFormat="1" ht="16.5" customHeight="1">
      <c r="A20" s="90" t="s">
        <v>715</v>
      </c>
      <c r="B20" s="91">
        <v>2600</v>
      </c>
      <c r="C20" s="91">
        <v>3251</v>
      </c>
      <c r="D20" s="91">
        <v>3251</v>
      </c>
      <c r="E20" s="89">
        <f t="shared" si="0"/>
        <v>1.2504</v>
      </c>
      <c r="F20" s="89">
        <f t="shared" si="1"/>
        <v>0.2504</v>
      </c>
    </row>
    <row r="21" spans="1:6" s="78" customFormat="1" ht="16.5" customHeight="1">
      <c r="A21" s="90" t="s">
        <v>716</v>
      </c>
      <c r="B21" s="91"/>
      <c r="C21" s="91">
        <v>0</v>
      </c>
      <c r="D21" s="91">
        <v>0</v>
      </c>
      <c r="E21" s="89"/>
      <c r="F21" s="89"/>
    </row>
    <row r="22" spans="1:6" s="78" customFormat="1" ht="16.5" customHeight="1">
      <c r="A22" s="90" t="s">
        <v>717</v>
      </c>
      <c r="B22" s="91">
        <v>0</v>
      </c>
      <c r="C22" s="91">
        <v>0</v>
      </c>
      <c r="D22" s="91">
        <v>0</v>
      </c>
      <c r="E22" s="89"/>
      <c r="F22" s="89"/>
    </row>
    <row r="23" spans="1:6" s="78" customFormat="1" ht="16.5" customHeight="1">
      <c r="A23" s="88" t="s">
        <v>718</v>
      </c>
      <c r="B23" s="121">
        <f>SUM(B24:B30)</f>
        <v>14600</v>
      </c>
      <c r="C23" s="121">
        <f>SUM(C24:C30)</f>
        <v>17671</v>
      </c>
      <c r="D23" s="121">
        <f>SUM(D24:D30)</f>
        <v>17671</v>
      </c>
      <c r="E23" s="89">
        <f t="shared" si="0"/>
        <v>1.2103</v>
      </c>
      <c r="F23" s="89">
        <f t="shared" si="1"/>
        <v>0.2103</v>
      </c>
    </row>
    <row r="24" spans="1:6" s="78" customFormat="1" ht="16.5" customHeight="1">
      <c r="A24" s="90" t="s">
        <v>719</v>
      </c>
      <c r="B24" s="91">
        <v>1900</v>
      </c>
      <c r="C24" s="91">
        <v>1736</v>
      </c>
      <c r="D24" s="91">
        <v>1736</v>
      </c>
      <c r="E24" s="89">
        <f t="shared" si="0"/>
        <v>0.9137</v>
      </c>
      <c r="F24" s="89">
        <f t="shared" si="1"/>
        <v>-0.0863</v>
      </c>
    </row>
    <row r="25" spans="1:6" s="78" customFormat="1" ht="16.5" customHeight="1">
      <c r="A25" s="90" t="s">
        <v>720</v>
      </c>
      <c r="B25" s="91">
        <v>1800</v>
      </c>
      <c r="C25" s="91">
        <v>1850</v>
      </c>
      <c r="D25" s="91">
        <v>1850</v>
      </c>
      <c r="E25" s="89">
        <f t="shared" si="0"/>
        <v>1.0278</v>
      </c>
      <c r="F25" s="89">
        <f t="shared" si="1"/>
        <v>0.0278</v>
      </c>
    </row>
    <row r="26" spans="1:6" s="78" customFormat="1" ht="16.5" customHeight="1">
      <c r="A26" s="90" t="s">
        <v>721</v>
      </c>
      <c r="B26" s="91">
        <v>2500</v>
      </c>
      <c r="C26" s="91">
        <v>1027</v>
      </c>
      <c r="D26" s="91">
        <v>1027</v>
      </c>
      <c r="E26" s="89">
        <f t="shared" si="0"/>
        <v>0.4108</v>
      </c>
      <c r="F26" s="89">
        <f t="shared" si="1"/>
        <v>-0.5892</v>
      </c>
    </row>
    <row r="27" spans="1:6" s="78" customFormat="1" ht="16.5" customHeight="1">
      <c r="A27" s="90" t="s">
        <v>722</v>
      </c>
      <c r="B27" s="91"/>
      <c r="C27" s="91">
        <v>0</v>
      </c>
      <c r="D27" s="91">
        <v>0</v>
      </c>
      <c r="E27" s="89"/>
      <c r="F27" s="89"/>
    </row>
    <row r="28" spans="1:6" s="78" customFormat="1" ht="16.5" customHeight="1">
      <c r="A28" s="92" t="s">
        <v>723</v>
      </c>
      <c r="B28" s="91">
        <v>8300</v>
      </c>
      <c r="C28" s="91">
        <v>12765</v>
      </c>
      <c r="D28" s="91">
        <v>12765</v>
      </c>
      <c r="E28" s="89">
        <f t="shared" si="0"/>
        <v>1.538</v>
      </c>
      <c r="F28" s="89">
        <f t="shared" si="1"/>
        <v>0.538</v>
      </c>
    </row>
    <row r="29" spans="1:6" s="78" customFormat="1" ht="16.5" customHeight="1">
      <c r="A29" s="93" t="s">
        <v>724</v>
      </c>
      <c r="B29" s="93"/>
      <c r="C29" s="94">
        <v>200</v>
      </c>
      <c r="D29" s="94">
        <v>200</v>
      </c>
      <c r="E29" s="89"/>
      <c r="F29" s="89"/>
    </row>
    <row r="30" spans="1:6" s="78" customFormat="1" ht="16.5" customHeight="1">
      <c r="A30" s="90" t="s">
        <v>725</v>
      </c>
      <c r="B30" s="90">
        <v>100</v>
      </c>
      <c r="C30" s="94">
        <v>93</v>
      </c>
      <c r="D30" s="94">
        <v>93</v>
      </c>
      <c r="E30" s="89">
        <f t="shared" si="0"/>
        <v>0.93</v>
      </c>
      <c r="F30" s="89">
        <f t="shared" si="1"/>
        <v>-0.07</v>
      </c>
    </row>
    <row r="31" spans="1:6" s="78" customFormat="1" ht="17.25" customHeight="1">
      <c r="A31" s="86" t="s">
        <v>726</v>
      </c>
      <c r="B31" s="95">
        <f>B6+B23</f>
        <v>33090</v>
      </c>
      <c r="C31" s="86">
        <f>C6+C23</f>
        <v>33993</v>
      </c>
      <c r="D31" s="86">
        <f>D6+D23</f>
        <v>33993</v>
      </c>
      <c r="E31" s="89">
        <f t="shared" si="0"/>
        <v>1.0273</v>
      </c>
      <c r="F31" s="89">
        <f t="shared" si="1"/>
        <v>0.0273</v>
      </c>
    </row>
    <row r="32" spans="1:6" s="79" customFormat="1" ht="17.25" customHeight="1">
      <c r="A32" s="176"/>
      <c r="B32" s="176"/>
      <c r="C32" s="176"/>
      <c r="D32" s="83"/>
      <c r="E32" s="83"/>
      <c r="F32" s="83"/>
    </row>
    <row r="33" spans="1:6" s="24" customFormat="1" ht="17.25" customHeight="1">
      <c r="A33" s="83"/>
      <c r="B33" s="83"/>
      <c r="C33" s="83"/>
      <c r="D33" s="83"/>
      <c r="E33" s="83"/>
      <c r="F33" s="83"/>
    </row>
    <row r="34" spans="1:6" s="24" customFormat="1" ht="16.5" customHeight="1">
      <c r="A34" s="83"/>
      <c r="B34" s="96"/>
      <c r="C34" s="83"/>
      <c r="D34" s="83"/>
      <c r="E34" s="83"/>
      <c r="F34" s="83"/>
    </row>
    <row r="35" s="24" customFormat="1" ht="16.5" customHeight="1"/>
    <row r="36" s="24" customFormat="1" ht="16.5" customHeight="1"/>
    <row r="37" s="24" customFormat="1" ht="16.5" customHeight="1"/>
    <row r="38" s="24" customFormat="1" ht="16.5" customHeight="1"/>
    <row r="39" s="24" customFormat="1" ht="16.5" customHeight="1"/>
    <row r="40" s="24" customFormat="1" ht="16.5" customHeight="1"/>
    <row r="41" s="24" customFormat="1" ht="16.5" customHeight="1"/>
    <row r="42" s="24" customFormat="1" ht="16.5" customHeight="1"/>
    <row r="43" s="24" customFormat="1" ht="16.5" customHeight="1"/>
    <row r="44" s="24" customFormat="1" ht="16.5" customHeight="1"/>
    <row r="45" s="24" customFormat="1" ht="16.5" customHeight="1"/>
    <row r="46" s="24" customFormat="1" ht="17.25" customHeight="1"/>
    <row r="47" s="24" customFormat="1" ht="17.25" customHeight="1"/>
    <row r="48" s="24" customFormat="1" ht="17.25" customHeight="1"/>
    <row r="49" s="24" customFormat="1" ht="17.25" customHeight="1"/>
    <row r="50" s="24" customFormat="1" ht="17.25" customHeight="1"/>
    <row r="51" s="24" customFormat="1" ht="16.5" customHeight="1"/>
    <row r="52" s="24" customFormat="1" ht="16.5" customHeight="1"/>
    <row r="53" s="24" customFormat="1" ht="16.5" customHeight="1"/>
    <row r="54" s="24" customFormat="1" ht="16.5" customHeight="1"/>
    <row r="55" s="24" customFormat="1" ht="16.5" customHeight="1"/>
    <row r="56" s="24" customFormat="1" ht="16.5" customHeight="1"/>
    <row r="57" s="24" customFormat="1" ht="16.5" customHeight="1"/>
    <row r="58" s="24" customFormat="1" ht="16.5" customHeight="1"/>
    <row r="59" s="24" customFormat="1" ht="16.5" customHeight="1"/>
    <row r="60" s="24" customFormat="1" ht="16.5" customHeight="1"/>
    <row r="61" s="24" customFormat="1" ht="16.5" customHeight="1"/>
    <row r="62" s="24" customFormat="1" ht="16.5" customHeight="1"/>
    <row r="63" s="24" customFormat="1" ht="16.5" customHeight="1"/>
    <row r="64" s="24" customFormat="1" ht="16.5" customHeight="1"/>
    <row r="65" s="24" customFormat="1" ht="16.5" customHeight="1"/>
    <row r="66" s="24" customFormat="1" ht="16.5" customHeight="1"/>
    <row r="67" s="24" customFormat="1" ht="16.5" customHeight="1"/>
    <row r="68" s="24" customFormat="1" ht="16.5" customHeight="1"/>
    <row r="69" s="24" customFormat="1" ht="16.5" customHeight="1"/>
    <row r="70" s="24" customFormat="1" ht="16.5" customHeight="1"/>
    <row r="71" s="24" customFormat="1" ht="16.5" customHeight="1"/>
    <row r="72" s="24" customFormat="1" ht="16.5" customHeight="1"/>
    <row r="73" s="24" customFormat="1" ht="16.5" customHeight="1"/>
    <row r="74" s="24" customFormat="1" ht="16.5" customHeight="1"/>
    <row r="75" s="24" customFormat="1" ht="16.5" customHeight="1"/>
    <row r="76" s="24" customFormat="1" ht="16.5" customHeight="1"/>
    <row r="77" s="24" customFormat="1" ht="16.5" customHeight="1"/>
    <row r="78" s="24" customFormat="1" ht="16.5" customHeight="1"/>
    <row r="79" s="24" customFormat="1" ht="16.5" customHeight="1"/>
    <row r="80" s="24" customFormat="1" ht="16.5" customHeight="1"/>
    <row r="81" s="24" customFormat="1" ht="17.25" customHeight="1"/>
    <row r="82" s="24" customFormat="1" ht="17.25" customHeight="1"/>
    <row r="83" s="24" customFormat="1" ht="17.25" customHeight="1"/>
    <row r="84" s="24" customFormat="1" ht="17.25" customHeight="1"/>
    <row r="85" s="24" customFormat="1" ht="17.25" customHeight="1"/>
    <row r="86" s="24" customFormat="1" ht="16.5" customHeight="1"/>
    <row r="87" s="24" customFormat="1" ht="16.5" customHeight="1"/>
    <row r="88" s="24" customFormat="1" ht="16.5" customHeight="1"/>
    <row r="89" s="24" customFormat="1" ht="16.5" customHeight="1"/>
    <row r="90" s="24" customFormat="1" ht="16.5" customHeight="1"/>
    <row r="91" s="24" customFormat="1" ht="16.5" customHeight="1"/>
    <row r="92" s="24" customFormat="1" ht="16.5" customHeight="1"/>
    <row r="93" s="24" customFormat="1" ht="16.5" customHeight="1"/>
    <row r="94" s="24" customFormat="1" ht="16.5" customHeight="1"/>
    <row r="95" s="24" customFormat="1" ht="16.5" customHeight="1"/>
    <row r="96" s="24" customFormat="1" ht="16.5" customHeight="1"/>
    <row r="97" s="24" customFormat="1" ht="16.5" customHeight="1"/>
    <row r="98" s="24" customFormat="1" ht="16.5" customHeight="1"/>
    <row r="99" s="24" customFormat="1" ht="16.5" customHeight="1"/>
    <row r="100" s="24" customFormat="1" ht="16.5" customHeight="1"/>
    <row r="101" s="24" customFormat="1" ht="16.5" customHeight="1"/>
    <row r="102" s="24" customFormat="1" ht="16.5" customHeight="1"/>
    <row r="103" s="24" customFormat="1" ht="16.5" customHeight="1"/>
    <row r="104" s="24" customFormat="1" ht="16.5" customHeight="1"/>
    <row r="105" s="24" customFormat="1" ht="16.5" customHeight="1"/>
    <row r="106" s="24" customFormat="1" ht="16.5" customHeight="1"/>
    <row r="107" s="24" customFormat="1" ht="16.5" customHeight="1"/>
    <row r="108" s="24" customFormat="1" ht="16.5" customHeight="1"/>
    <row r="109" s="24" customFormat="1" ht="16.5" customHeight="1"/>
    <row r="110" s="24" customFormat="1" ht="16.5" customHeight="1"/>
    <row r="111" s="24" customFormat="1" ht="16.5" customHeight="1"/>
    <row r="112" s="24" customFormat="1" ht="16.5" customHeight="1"/>
    <row r="113" s="24" customFormat="1" ht="16.5" customHeight="1"/>
    <row r="114" s="24" customFormat="1" ht="16.5" customHeight="1"/>
    <row r="115" s="24" customFormat="1" ht="16.5" customHeight="1"/>
    <row r="116" s="24" customFormat="1" ht="16.5" customHeight="1"/>
    <row r="117" s="24" customFormat="1" ht="16.5" customHeight="1"/>
    <row r="118" s="24" customFormat="1" ht="16.5" customHeight="1"/>
    <row r="119" s="24" customFormat="1" ht="16.5" customHeight="1"/>
    <row r="120" s="24" customFormat="1" ht="16.5" customHeight="1"/>
    <row r="121" s="24" customFormat="1" ht="16.5" customHeight="1"/>
    <row r="122" s="24" customFormat="1" ht="16.5" customHeight="1"/>
    <row r="123" s="24" customFormat="1" ht="16.5" customHeight="1"/>
    <row r="124" s="24" customFormat="1" ht="16.5" customHeight="1"/>
    <row r="125" s="24" customFormat="1" ht="16.5" customHeight="1"/>
    <row r="126" s="24" customFormat="1" ht="16.5" customHeight="1"/>
    <row r="127" s="24" customFormat="1" ht="16.5" customHeight="1"/>
    <row r="128" s="24" customFormat="1" ht="16.5" customHeight="1"/>
    <row r="129" s="24" customFormat="1" ht="16.5" customHeight="1"/>
    <row r="130" s="24" customFormat="1" ht="16.5" customHeight="1"/>
    <row r="131" s="24" customFormat="1" ht="16.5" customHeight="1"/>
    <row r="132" s="24" customFormat="1" ht="16.5" customHeight="1"/>
    <row r="133" s="24" customFormat="1" ht="16.5" customHeight="1"/>
    <row r="134" s="24" customFormat="1" ht="16.5" customHeight="1"/>
    <row r="135" s="24" customFormat="1" ht="16.5" customHeight="1"/>
    <row r="136" s="24" customFormat="1" ht="16.5" customHeight="1"/>
    <row r="137" s="24" customFormat="1" ht="16.5" customHeight="1"/>
    <row r="138" s="24" customFormat="1" ht="16.5" customHeight="1"/>
    <row r="139" s="24" customFormat="1" ht="16.5" customHeight="1"/>
    <row r="140" s="24" customFormat="1" ht="16.5" customHeight="1"/>
    <row r="141" s="24" customFormat="1" ht="16.5" customHeight="1"/>
    <row r="142" s="24" customFormat="1" ht="16.5" customHeight="1"/>
    <row r="143" s="24" customFormat="1" ht="16.5" customHeight="1"/>
    <row r="144" s="24" customFormat="1" ht="16.5" customHeight="1"/>
    <row r="145" s="24" customFormat="1" ht="16.5" customHeight="1"/>
    <row r="146" s="24" customFormat="1" ht="16.5" customHeight="1"/>
    <row r="147" s="24" customFormat="1" ht="16.5" customHeight="1"/>
    <row r="148" s="24" customFormat="1" ht="16.5" customHeight="1"/>
    <row r="149" s="24" customFormat="1" ht="16.5" customHeight="1"/>
    <row r="150" s="24" customFormat="1" ht="16.5" customHeight="1"/>
    <row r="151" s="24" customFormat="1" ht="16.5" customHeight="1"/>
    <row r="152" s="24" customFormat="1" ht="16.5" customHeight="1"/>
    <row r="153" s="24" customFormat="1" ht="16.5" customHeight="1"/>
    <row r="154" s="24" customFormat="1" ht="16.5" customHeight="1"/>
    <row r="155" s="24" customFormat="1" ht="16.5" customHeight="1"/>
    <row r="156" s="24" customFormat="1" ht="16.5" customHeight="1"/>
    <row r="157" s="24" customFormat="1" ht="16.5" customHeight="1"/>
    <row r="158" s="24" customFormat="1" ht="16.5" customHeight="1"/>
    <row r="159" s="24" customFormat="1" ht="16.5" customHeight="1"/>
    <row r="160" s="24" customFormat="1" ht="16.5" customHeight="1"/>
    <row r="161" s="24" customFormat="1" ht="16.5" customHeight="1"/>
    <row r="162" s="24" customFormat="1" ht="16.5" customHeight="1"/>
    <row r="163" s="24" customFormat="1" ht="16.5" customHeight="1"/>
    <row r="164" s="24" customFormat="1" ht="16.5" customHeight="1"/>
    <row r="165" s="24" customFormat="1" ht="16.5" customHeight="1"/>
    <row r="166" s="24" customFormat="1" ht="16.5" customHeight="1"/>
    <row r="167" s="24" customFormat="1" ht="16.5" customHeight="1"/>
    <row r="168" s="24" customFormat="1" ht="16.5" customHeight="1"/>
    <row r="169" s="24" customFormat="1" ht="16.5" customHeight="1"/>
    <row r="170" s="24" customFormat="1" ht="16.5" customHeight="1"/>
    <row r="171" s="24" customFormat="1" ht="16.5" customHeight="1"/>
    <row r="172" s="24" customFormat="1" ht="16.5" customHeight="1"/>
    <row r="173" s="24" customFormat="1" ht="16.5" customHeight="1"/>
    <row r="174" s="24" customFormat="1" ht="16.5" customHeight="1"/>
    <row r="175" s="24" customFormat="1" ht="16.5" customHeight="1"/>
    <row r="176" s="24" customFormat="1" ht="16.5" customHeight="1"/>
    <row r="177" s="24" customFormat="1" ht="16.5" customHeight="1"/>
    <row r="178" s="24" customFormat="1" ht="16.5" customHeight="1"/>
    <row r="179" s="24" customFormat="1" ht="16.5" customHeight="1"/>
    <row r="180" s="24" customFormat="1" ht="16.5" customHeight="1"/>
    <row r="181" s="24" customFormat="1" ht="16.5" customHeight="1"/>
    <row r="182" s="24" customFormat="1" ht="16.5" customHeight="1"/>
    <row r="183" s="24" customFormat="1" ht="16.5" customHeight="1"/>
    <row r="184" s="24" customFormat="1" ht="16.5" customHeight="1"/>
    <row r="185" s="24" customFormat="1" ht="16.5" customHeight="1"/>
    <row r="186" s="24" customFormat="1" ht="16.5" customHeight="1"/>
    <row r="187" s="24" customFormat="1" ht="16.5" customHeight="1"/>
    <row r="188" s="24" customFormat="1" ht="16.5" customHeight="1"/>
    <row r="189" s="24" customFormat="1" ht="16.5" customHeight="1"/>
    <row r="190" s="24" customFormat="1" ht="16.5" customHeight="1"/>
    <row r="191" s="24" customFormat="1" ht="16.5" customHeight="1"/>
    <row r="192" s="24" customFormat="1" ht="16.5" customHeight="1"/>
    <row r="193" s="24" customFormat="1" ht="16.5" customHeight="1"/>
    <row r="194" s="24" customFormat="1" ht="16.5" customHeight="1"/>
    <row r="195" s="24" customFormat="1" ht="16.5" customHeight="1"/>
    <row r="196" s="24" customFormat="1" ht="16.5" customHeight="1"/>
    <row r="197" s="24" customFormat="1" ht="16.5" customHeight="1"/>
    <row r="198" s="24" customFormat="1" ht="16.5" customHeight="1"/>
    <row r="199" s="24" customFormat="1" ht="16.5" customHeight="1"/>
    <row r="200" s="24" customFormat="1" ht="16.5" customHeight="1"/>
    <row r="201" s="24" customFormat="1" ht="16.5" customHeight="1"/>
    <row r="202" s="24" customFormat="1" ht="16.5" customHeight="1"/>
    <row r="203" s="24" customFormat="1" ht="16.5" customHeight="1"/>
    <row r="204" s="24" customFormat="1" ht="16.5" customHeight="1"/>
    <row r="205" s="24" customFormat="1" ht="16.5" customHeight="1"/>
    <row r="206" s="24" customFormat="1" ht="16.5" customHeight="1"/>
    <row r="207" s="24" customFormat="1" ht="16.5" customHeight="1"/>
    <row r="208" s="24" customFormat="1" ht="16.5" customHeight="1"/>
    <row r="209" s="24" customFormat="1" ht="16.5" customHeight="1"/>
    <row r="210" s="24" customFormat="1" ht="16.5" customHeight="1"/>
    <row r="211" s="24" customFormat="1" ht="16.5" customHeight="1"/>
    <row r="212" s="24" customFormat="1" ht="16.5" customHeight="1"/>
    <row r="213" s="24" customFormat="1" ht="16.5" customHeight="1"/>
    <row r="214" s="24" customFormat="1" ht="16.5" customHeight="1"/>
    <row r="215" s="24" customFormat="1" ht="16.5" customHeight="1"/>
    <row r="216" s="24" customFormat="1" ht="16.5" customHeight="1"/>
    <row r="217" s="24" customFormat="1" ht="16.5" customHeight="1"/>
    <row r="218" s="24" customFormat="1" ht="16.5" customHeight="1"/>
    <row r="219" s="24" customFormat="1" ht="16.5" customHeight="1"/>
    <row r="220" s="24" customFormat="1" ht="16.5" customHeight="1"/>
    <row r="221" s="24" customFormat="1" ht="16.5" customHeight="1"/>
    <row r="222" s="24" customFormat="1" ht="16.5" customHeight="1"/>
    <row r="223" s="24" customFormat="1" ht="16.5" customHeight="1"/>
    <row r="224" s="24" customFormat="1" ht="16.5" customHeight="1"/>
    <row r="225" s="24" customFormat="1" ht="16.5" customHeight="1"/>
    <row r="226" s="24" customFormat="1" ht="16.5" customHeight="1"/>
    <row r="227" s="24" customFormat="1" ht="16.5" customHeight="1"/>
    <row r="228" s="24" customFormat="1" ht="16.5" customHeight="1"/>
    <row r="229" s="24" customFormat="1" ht="16.5" customHeight="1"/>
    <row r="230" s="24" customFormat="1" ht="16.5" customHeight="1"/>
    <row r="231" s="24" customFormat="1" ht="16.5" customHeight="1"/>
    <row r="232" s="24" customFormat="1" ht="16.5" customHeight="1"/>
    <row r="233" s="24" customFormat="1" ht="16.5" customHeight="1"/>
    <row r="234" s="24" customFormat="1" ht="16.5" customHeight="1"/>
    <row r="235" s="24" customFormat="1" ht="16.5" customHeight="1"/>
    <row r="236" s="24" customFormat="1" ht="16.5" customHeight="1"/>
    <row r="237" s="24" customFormat="1" ht="16.5" customHeight="1"/>
    <row r="238" s="24" customFormat="1" ht="16.5" customHeight="1"/>
    <row r="239" s="24" customFormat="1" ht="16.5" customHeight="1"/>
    <row r="240" s="24" customFormat="1" ht="16.5" customHeight="1"/>
    <row r="241" s="24" customFormat="1" ht="16.5" customHeight="1"/>
    <row r="242" s="24" customFormat="1" ht="16.5" customHeight="1"/>
    <row r="243" s="24" customFormat="1" ht="16.5" customHeight="1"/>
    <row r="244" s="24" customFormat="1" ht="16.5" customHeight="1"/>
    <row r="245" s="24" customFormat="1" ht="16.5" customHeight="1"/>
    <row r="246" s="24" customFormat="1" ht="16.5" customHeight="1"/>
    <row r="247" s="24" customFormat="1" ht="16.5" customHeight="1"/>
    <row r="248" s="24" customFormat="1" ht="16.5" customHeight="1"/>
    <row r="249" s="24" customFormat="1" ht="16.5" customHeight="1"/>
    <row r="250" s="24" customFormat="1" ht="16.5" customHeight="1"/>
    <row r="251" s="24" customFormat="1" ht="16.5" customHeight="1"/>
    <row r="252" s="24" customFormat="1" ht="16.5" customHeight="1"/>
    <row r="253" s="24" customFormat="1" ht="16.5" customHeight="1"/>
    <row r="254" s="24" customFormat="1" ht="16.5" customHeight="1"/>
    <row r="255" s="24" customFormat="1" ht="16.5" customHeight="1"/>
    <row r="256" spans="1:3" ht="16.5" customHeight="1">
      <c r="A256" s="97"/>
      <c r="B256" s="98"/>
      <c r="C256" s="99"/>
    </row>
    <row r="257" spans="1:3" ht="16.5" customHeight="1">
      <c r="A257" s="97"/>
      <c r="B257" s="98"/>
      <c r="C257" s="99"/>
    </row>
    <row r="258" spans="1:3" ht="16.5" customHeight="1">
      <c r="A258" s="97"/>
      <c r="B258" s="98"/>
      <c r="C258" s="100"/>
    </row>
    <row r="259" spans="1:3" ht="16.5" customHeight="1">
      <c r="A259" s="97"/>
      <c r="B259" s="101"/>
      <c r="C259" s="99"/>
    </row>
    <row r="260" spans="1:3" ht="16.5" customHeight="1">
      <c r="A260" s="97"/>
      <c r="B260" s="101"/>
      <c r="C260" s="99"/>
    </row>
    <row r="261" spans="1:3" ht="16.5" customHeight="1">
      <c r="A261" s="97"/>
      <c r="B261" s="101"/>
      <c r="C261" s="99"/>
    </row>
    <row r="262" spans="1:3" ht="16.5" customHeight="1">
      <c r="A262" s="97"/>
      <c r="B262" s="101"/>
      <c r="C262" s="99"/>
    </row>
    <row r="263" spans="1:3" ht="16.5" customHeight="1">
      <c r="A263" s="97"/>
      <c r="B263" s="98"/>
      <c r="C263" s="100"/>
    </row>
    <row r="264" spans="1:3" ht="16.5" customHeight="1">
      <c r="A264" s="97"/>
      <c r="B264" s="101"/>
      <c r="C264" s="99"/>
    </row>
    <row r="265" spans="1:3" ht="16.5" customHeight="1">
      <c r="A265" s="97"/>
      <c r="B265" s="101"/>
      <c r="C265" s="99"/>
    </row>
    <row r="266" spans="1:3" ht="16.5" customHeight="1">
      <c r="A266" s="97"/>
      <c r="B266" s="101"/>
      <c r="C266" s="99"/>
    </row>
    <row r="267" spans="1:3" ht="16.5" customHeight="1">
      <c r="A267" s="97"/>
      <c r="B267" s="101"/>
      <c r="C267" s="99"/>
    </row>
    <row r="268" spans="1:3" ht="16.5" customHeight="1">
      <c r="A268" s="97"/>
      <c r="B268" s="98"/>
      <c r="C268" s="99"/>
    </row>
    <row r="269" spans="1:3" ht="16.5" customHeight="1">
      <c r="A269" s="97"/>
      <c r="B269" s="98"/>
      <c r="C269" s="100"/>
    </row>
    <row r="270" spans="1:3" ht="16.5" customHeight="1">
      <c r="A270" s="97"/>
      <c r="B270" s="98"/>
      <c r="C270" s="100"/>
    </row>
    <row r="271" spans="1:3" ht="16.5" customHeight="1">
      <c r="A271" s="97"/>
      <c r="B271" s="101"/>
      <c r="C271" s="99"/>
    </row>
    <row r="272" spans="1:3" ht="16.5" customHeight="1">
      <c r="A272" s="97"/>
      <c r="B272" s="101"/>
      <c r="C272" s="99"/>
    </row>
    <row r="273" spans="1:3" ht="16.5" customHeight="1">
      <c r="A273" s="97"/>
      <c r="B273" s="101"/>
      <c r="C273" s="99"/>
    </row>
    <row r="274" spans="1:3" ht="16.5" customHeight="1">
      <c r="A274" s="97"/>
      <c r="B274" s="98"/>
      <c r="C274" s="99"/>
    </row>
    <row r="275" spans="1:3" ht="16.5" customHeight="1">
      <c r="A275" s="97"/>
      <c r="B275" s="98"/>
      <c r="C275" s="100"/>
    </row>
    <row r="276" spans="1:3" ht="16.5" customHeight="1">
      <c r="A276" s="97"/>
      <c r="B276" s="98"/>
      <c r="C276" s="99"/>
    </row>
    <row r="277" spans="1:3" ht="16.5" customHeight="1">
      <c r="A277" s="97"/>
      <c r="B277" s="98"/>
      <c r="C277" s="99"/>
    </row>
    <row r="278" spans="1:3" ht="17.25" customHeight="1">
      <c r="A278" s="97"/>
      <c r="B278" s="98"/>
      <c r="C278" s="99"/>
    </row>
    <row r="279" spans="1:3" ht="16.5" customHeight="1">
      <c r="A279" s="97"/>
      <c r="B279" s="98"/>
      <c r="C279" s="100"/>
    </row>
    <row r="280" spans="1:3" ht="16.5" customHeight="1">
      <c r="A280" s="97"/>
      <c r="B280" s="98"/>
      <c r="C280" s="100"/>
    </row>
    <row r="281" spans="1:3" ht="16.5" customHeight="1">
      <c r="A281" s="97"/>
      <c r="B281" s="101"/>
      <c r="C281" s="99"/>
    </row>
    <row r="282" spans="1:3" ht="16.5" customHeight="1">
      <c r="A282" s="97"/>
      <c r="B282" s="101"/>
      <c r="C282" s="99"/>
    </row>
    <row r="283" spans="1:3" ht="16.5" customHeight="1">
      <c r="A283" s="97"/>
      <c r="B283" s="98"/>
      <c r="C283" s="99"/>
    </row>
    <row r="284" spans="1:3" ht="16.5" customHeight="1">
      <c r="A284" s="97"/>
      <c r="B284" s="98"/>
      <c r="C284" s="99"/>
    </row>
    <row r="285" spans="1:3" ht="16.5" customHeight="1">
      <c r="A285" s="97"/>
      <c r="B285" s="98"/>
      <c r="C285" s="99"/>
    </row>
    <row r="286" spans="1:3" ht="16.5" customHeight="1">
      <c r="A286" s="97"/>
      <c r="B286" s="98"/>
      <c r="C286" s="99"/>
    </row>
    <row r="287" spans="1:3" ht="16.5" customHeight="1">
      <c r="A287" s="97"/>
      <c r="B287" s="98"/>
      <c r="C287" s="99"/>
    </row>
    <row r="288" spans="1:3" ht="16.5" customHeight="1">
      <c r="A288" s="97"/>
      <c r="B288" s="98"/>
      <c r="C288" s="99"/>
    </row>
    <row r="289" spans="1:3" ht="16.5" customHeight="1">
      <c r="A289" s="97"/>
      <c r="B289" s="98"/>
      <c r="C289" s="99"/>
    </row>
    <row r="290" spans="1:3" ht="16.5" customHeight="1">
      <c r="A290" s="97"/>
      <c r="B290" s="98"/>
      <c r="C290" s="99"/>
    </row>
    <row r="291" spans="1:3" ht="16.5" customHeight="1">
      <c r="A291" s="97"/>
      <c r="B291" s="98"/>
      <c r="C291" s="99"/>
    </row>
    <row r="292" spans="1:3" ht="16.5" customHeight="1">
      <c r="A292" s="97"/>
      <c r="B292" s="98"/>
      <c r="C292" s="99"/>
    </row>
    <row r="293" spans="1:3" ht="16.5" customHeight="1">
      <c r="A293" s="97"/>
      <c r="B293" s="98"/>
      <c r="C293" s="100"/>
    </row>
    <row r="294" spans="1:3" ht="16.5" customHeight="1">
      <c r="A294" s="97"/>
      <c r="B294" s="98"/>
      <c r="C294" s="99"/>
    </row>
    <row r="295" spans="1:3" ht="16.5" customHeight="1">
      <c r="A295" s="97"/>
      <c r="B295" s="98"/>
      <c r="C295" s="99"/>
    </row>
    <row r="296" spans="1:3" ht="16.5" customHeight="1">
      <c r="A296" s="97"/>
      <c r="B296" s="98"/>
      <c r="C296" s="99"/>
    </row>
    <row r="297" spans="1:3" ht="16.5" customHeight="1">
      <c r="A297" s="97"/>
      <c r="B297" s="98"/>
      <c r="C297" s="99"/>
    </row>
    <row r="298" spans="1:3" ht="16.5" customHeight="1">
      <c r="A298" s="97"/>
      <c r="B298" s="98"/>
      <c r="C298" s="99"/>
    </row>
    <row r="299" spans="1:3" ht="16.5" customHeight="1">
      <c r="A299" s="97"/>
      <c r="B299" s="98"/>
      <c r="C299" s="99"/>
    </row>
    <row r="300" spans="1:3" ht="16.5" customHeight="1">
      <c r="A300" s="97"/>
      <c r="B300" s="98"/>
      <c r="C300" s="99"/>
    </row>
    <row r="301" spans="1:3" ht="16.5" customHeight="1">
      <c r="A301" s="97"/>
      <c r="B301" s="98"/>
      <c r="C301" s="99"/>
    </row>
    <row r="302" spans="1:3" ht="16.5" customHeight="1">
      <c r="A302" s="97"/>
      <c r="B302" s="98"/>
      <c r="C302" s="100"/>
    </row>
    <row r="303" spans="1:3" ht="16.5" customHeight="1">
      <c r="A303" s="97"/>
      <c r="B303" s="98"/>
      <c r="C303" s="100"/>
    </row>
    <row r="304" spans="1:3" ht="16.5" customHeight="1">
      <c r="A304" s="97"/>
      <c r="B304" s="101"/>
      <c r="C304" s="99"/>
    </row>
    <row r="305" spans="1:3" ht="16.5" customHeight="1">
      <c r="A305" s="97"/>
      <c r="B305" s="101"/>
      <c r="C305" s="99"/>
    </row>
    <row r="306" spans="1:3" ht="16.5" customHeight="1">
      <c r="A306" s="97"/>
      <c r="B306" s="98"/>
      <c r="C306" s="99"/>
    </row>
    <row r="307" spans="1:3" ht="16.5" customHeight="1">
      <c r="A307" s="97"/>
      <c r="B307" s="98"/>
      <c r="C307" s="99"/>
    </row>
    <row r="308" spans="1:3" ht="16.5" customHeight="1">
      <c r="A308" s="97"/>
      <c r="B308" s="98"/>
      <c r="C308" s="100"/>
    </row>
    <row r="309" spans="1:3" ht="16.5" customHeight="1">
      <c r="A309" s="97"/>
      <c r="B309" s="98"/>
      <c r="C309" s="99"/>
    </row>
    <row r="310" spans="1:3" ht="16.5" customHeight="1">
      <c r="A310" s="97"/>
      <c r="B310" s="98"/>
      <c r="C310" s="99"/>
    </row>
    <row r="311" spans="1:3" ht="16.5" customHeight="1">
      <c r="A311" s="97"/>
      <c r="B311" s="98"/>
      <c r="C311" s="99"/>
    </row>
    <row r="312" spans="1:3" ht="16.5" customHeight="1">
      <c r="A312" s="97"/>
      <c r="B312" s="98"/>
      <c r="C312" s="99"/>
    </row>
    <row r="313" spans="1:3" ht="16.5" customHeight="1">
      <c r="A313" s="97"/>
      <c r="B313" s="98"/>
      <c r="C313" s="99"/>
    </row>
    <row r="314" spans="1:3" ht="16.5" customHeight="1">
      <c r="A314" s="97"/>
      <c r="B314" s="98"/>
      <c r="C314" s="99"/>
    </row>
    <row r="315" spans="1:3" ht="16.5" customHeight="1">
      <c r="A315" s="97"/>
      <c r="B315" s="98"/>
      <c r="C315" s="99"/>
    </row>
    <row r="316" spans="1:3" ht="16.5" customHeight="1">
      <c r="A316" s="97"/>
      <c r="B316" s="98"/>
      <c r="C316" s="99"/>
    </row>
    <row r="317" spans="1:3" ht="16.5" customHeight="1">
      <c r="A317" s="97"/>
      <c r="B317" s="98"/>
      <c r="C317" s="100"/>
    </row>
    <row r="318" spans="1:3" ht="16.5" customHeight="1">
      <c r="A318" s="97"/>
      <c r="B318" s="98"/>
      <c r="C318" s="99"/>
    </row>
    <row r="319" spans="1:3" ht="16.5" customHeight="1">
      <c r="A319" s="97"/>
      <c r="B319" s="98"/>
      <c r="C319" s="99"/>
    </row>
    <row r="320" spans="1:3" ht="16.5" customHeight="1">
      <c r="A320" s="97"/>
      <c r="B320" s="98"/>
      <c r="C320" s="99"/>
    </row>
    <row r="321" spans="1:3" ht="16.5" customHeight="1">
      <c r="A321" s="97"/>
      <c r="B321" s="98"/>
      <c r="C321" s="99"/>
    </row>
    <row r="322" spans="1:3" ht="16.5" customHeight="1">
      <c r="A322" s="97"/>
      <c r="B322" s="98"/>
      <c r="C322" s="99"/>
    </row>
    <row r="323" spans="1:3" ht="16.5" customHeight="1">
      <c r="A323" s="97"/>
      <c r="B323" s="98"/>
      <c r="C323" s="99"/>
    </row>
    <row r="324" spans="1:3" ht="16.5" customHeight="1">
      <c r="A324" s="97"/>
      <c r="B324" s="98"/>
      <c r="C324" s="99"/>
    </row>
    <row r="325" spans="1:3" ht="16.5" customHeight="1">
      <c r="A325" s="97"/>
      <c r="B325" s="98"/>
      <c r="C325" s="99"/>
    </row>
    <row r="326" spans="1:3" ht="16.5" customHeight="1">
      <c r="A326" s="97"/>
      <c r="B326" s="98"/>
      <c r="C326" s="100"/>
    </row>
    <row r="327" spans="1:3" ht="16.5" customHeight="1">
      <c r="A327" s="97"/>
      <c r="B327" s="98"/>
      <c r="C327" s="99"/>
    </row>
    <row r="328" spans="1:3" ht="16.5" customHeight="1">
      <c r="A328" s="97"/>
      <c r="B328" s="98"/>
      <c r="C328" s="99"/>
    </row>
    <row r="329" spans="1:3" ht="16.5" customHeight="1">
      <c r="A329" s="97"/>
      <c r="B329" s="98"/>
      <c r="C329" s="100"/>
    </row>
    <row r="330" spans="1:3" ht="16.5" customHeight="1">
      <c r="A330" s="97"/>
      <c r="B330" s="98"/>
      <c r="C330" s="99"/>
    </row>
    <row r="331" spans="1:3" ht="17.25" customHeight="1">
      <c r="A331" s="97"/>
      <c r="B331" s="98"/>
      <c r="C331" s="99"/>
    </row>
    <row r="332" spans="1:3" ht="16.5" customHeight="1">
      <c r="A332" s="97"/>
      <c r="B332" s="98"/>
      <c r="C332" s="100"/>
    </row>
    <row r="333" spans="1:3" ht="16.5" customHeight="1">
      <c r="A333" s="97"/>
      <c r="B333" s="98"/>
      <c r="C333" s="99"/>
    </row>
    <row r="334" spans="1:3" ht="17.25" customHeight="1">
      <c r="A334" s="97"/>
      <c r="B334" s="98"/>
      <c r="C334" s="99"/>
    </row>
    <row r="335" spans="1:3" ht="17.25" customHeight="1">
      <c r="A335" s="97"/>
      <c r="B335" s="98"/>
      <c r="C335" s="100"/>
    </row>
    <row r="336" spans="1:3" ht="16.5" customHeight="1">
      <c r="A336" s="97"/>
      <c r="B336" s="98"/>
      <c r="C336" s="100"/>
    </row>
    <row r="337" spans="1:3" ht="16.5" customHeight="1">
      <c r="A337" s="97"/>
      <c r="B337" s="101"/>
      <c r="C337" s="99"/>
    </row>
    <row r="338" spans="1:3" ht="16.5" customHeight="1">
      <c r="A338" s="97"/>
      <c r="B338" s="101"/>
      <c r="C338" s="99"/>
    </row>
    <row r="339" spans="1:3" ht="16.5" customHeight="1">
      <c r="A339" s="97"/>
      <c r="B339" s="101"/>
      <c r="C339" s="99"/>
    </row>
    <row r="340" spans="1:3" ht="16.5" customHeight="1">
      <c r="A340" s="97"/>
      <c r="B340" s="98"/>
      <c r="C340" s="100"/>
    </row>
    <row r="341" spans="1:3" ht="16.5" customHeight="1">
      <c r="A341" s="97"/>
      <c r="B341" s="101"/>
      <c r="C341" s="99"/>
    </row>
    <row r="342" spans="1:3" ht="16.5" customHeight="1">
      <c r="A342" s="97"/>
      <c r="B342" s="101"/>
      <c r="C342" s="99"/>
    </row>
    <row r="343" spans="1:3" ht="16.5" customHeight="1">
      <c r="A343" s="97"/>
      <c r="B343" s="101"/>
      <c r="C343" s="99"/>
    </row>
    <row r="344" spans="1:3" ht="16.5" customHeight="1">
      <c r="A344" s="97"/>
      <c r="B344" s="98"/>
      <c r="C344" s="99"/>
    </row>
    <row r="345" spans="1:3" ht="16.5" customHeight="1">
      <c r="A345" s="97"/>
      <c r="B345" s="98"/>
      <c r="C345" s="99"/>
    </row>
    <row r="346" spans="1:3" ht="16.5" customHeight="1">
      <c r="A346" s="97"/>
      <c r="B346" s="98"/>
      <c r="C346" s="100"/>
    </row>
    <row r="347" spans="1:3" ht="16.5" customHeight="1">
      <c r="A347" s="97"/>
      <c r="B347" s="98"/>
      <c r="C347" s="99"/>
    </row>
    <row r="348" spans="1:3" ht="16.5" customHeight="1">
      <c r="A348" s="97"/>
      <c r="B348" s="98"/>
      <c r="C348" s="99"/>
    </row>
    <row r="349" spans="1:3" ht="16.5" customHeight="1">
      <c r="A349" s="97"/>
      <c r="B349" s="98"/>
      <c r="C349" s="99"/>
    </row>
    <row r="350" spans="1:3" ht="16.5" customHeight="1">
      <c r="A350" s="97"/>
      <c r="B350" s="98"/>
      <c r="C350" s="100"/>
    </row>
    <row r="351" spans="1:3" ht="16.5" customHeight="1">
      <c r="A351" s="97"/>
      <c r="B351" s="98"/>
      <c r="C351" s="99"/>
    </row>
    <row r="352" spans="1:3" ht="16.5" customHeight="1">
      <c r="A352" s="97"/>
      <c r="B352" s="98"/>
      <c r="C352" s="99"/>
    </row>
    <row r="353" spans="1:3" ht="16.5" customHeight="1">
      <c r="A353" s="97"/>
      <c r="B353" s="98"/>
      <c r="C353" s="100"/>
    </row>
    <row r="354" spans="1:3" ht="16.5" customHeight="1">
      <c r="A354" s="97"/>
      <c r="B354" s="98"/>
      <c r="C354" s="99"/>
    </row>
    <row r="355" spans="1:3" ht="16.5" customHeight="1">
      <c r="A355" s="97"/>
      <c r="B355" s="98"/>
      <c r="C355" s="99"/>
    </row>
    <row r="356" spans="1:3" ht="16.5" customHeight="1">
      <c r="A356" s="97"/>
      <c r="B356" s="98"/>
      <c r="C356" s="99"/>
    </row>
    <row r="357" spans="1:3" ht="16.5" customHeight="1">
      <c r="A357" s="97"/>
      <c r="B357" s="98"/>
      <c r="C357" s="100"/>
    </row>
    <row r="358" spans="1:3" ht="16.5" customHeight="1">
      <c r="A358" s="97"/>
      <c r="B358" s="98"/>
      <c r="C358" s="100"/>
    </row>
    <row r="359" spans="1:3" ht="16.5" customHeight="1">
      <c r="A359" s="97"/>
      <c r="B359" s="98"/>
      <c r="C359" s="100"/>
    </row>
    <row r="360" spans="1:3" ht="16.5" customHeight="1">
      <c r="A360" s="97"/>
      <c r="B360" s="101"/>
      <c r="C360" s="99"/>
    </row>
    <row r="361" spans="1:3" ht="16.5" customHeight="1">
      <c r="A361" s="97"/>
      <c r="B361" s="101"/>
      <c r="C361" s="99"/>
    </row>
    <row r="362" spans="1:3" ht="16.5" customHeight="1">
      <c r="A362" s="97"/>
      <c r="B362" s="98"/>
      <c r="C362" s="100"/>
    </row>
    <row r="363" spans="1:3" ht="16.5" customHeight="1">
      <c r="A363" s="97"/>
      <c r="B363" s="101"/>
      <c r="C363" s="99"/>
    </row>
    <row r="364" spans="1:3" ht="16.5" customHeight="1">
      <c r="A364" s="97"/>
      <c r="B364" s="101"/>
      <c r="C364" s="99"/>
    </row>
    <row r="365" spans="1:3" ht="16.5" customHeight="1">
      <c r="A365" s="97"/>
      <c r="B365" s="98"/>
      <c r="C365" s="100"/>
    </row>
    <row r="366" spans="1:3" ht="16.5" customHeight="1">
      <c r="A366" s="97"/>
      <c r="B366" s="101"/>
      <c r="C366" s="99"/>
    </row>
    <row r="367" spans="1:3" ht="16.5" customHeight="1">
      <c r="A367" s="97"/>
      <c r="B367" s="101"/>
      <c r="C367" s="99"/>
    </row>
    <row r="368" spans="1:3" ht="16.5" customHeight="1">
      <c r="A368" s="97"/>
      <c r="B368" s="101"/>
      <c r="C368" s="99"/>
    </row>
    <row r="369" spans="1:3" ht="16.5" customHeight="1">
      <c r="A369" s="97"/>
      <c r="B369" s="101"/>
      <c r="C369" s="99"/>
    </row>
    <row r="370" spans="1:3" ht="16.5" customHeight="1">
      <c r="A370" s="97"/>
      <c r="B370" s="101"/>
      <c r="C370" s="99"/>
    </row>
    <row r="371" spans="1:3" ht="16.5" customHeight="1">
      <c r="A371" s="97"/>
      <c r="B371" s="101"/>
      <c r="C371" s="99"/>
    </row>
    <row r="372" spans="1:3" ht="16.5" customHeight="1">
      <c r="A372" s="97"/>
      <c r="B372" s="98"/>
      <c r="C372" s="99"/>
    </row>
    <row r="373" spans="1:3" ht="16.5" customHeight="1">
      <c r="A373" s="97"/>
      <c r="B373" s="98"/>
      <c r="C373" s="99"/>
    </row>
    <row r="374" spans="1:3" ht="16.5" customHeight="1">
      <c r="A374" s="97"/>
      <c r="B374" s="98"/>
      <c r="C374" s="99"/>
    </row>
    <row r="375" spans="1:3" ht="16.5" customHeight="1">
      <c r="A375" s="97"/>
      <c r="B375" s="98"/>
      <c r="C375" s="99"/>
    </row>
    <row r="376" spans="1:3" ht="16.5" customHeight="1">
      <c r="A376" s="97"/>
      <c r="B376" s="98"/>
      <c r="C376" s="99"/>
    </row>
    <row r="377" spans="1:3" ht="16.5" customHeight="1">
      <c r="A377" s="97"/>
      <c r="B377" s="98"/>
      <c r="C377" s="99"/>
    </row>
    <row r="378" spans="1:3" ht="16.5" customHeight="1">
      <c r="A378" s="97"/>
      <c r="B378" s="98"/>
      <c r="C378" s="99"/>
    </row>
    <row r="379" spans="1:3" ht="16.5" customHeight="1">
      <c r="A379" s="97"/>
      <c r="B379" s="98"/>
      <c r="C379" s="99"/>
    </row>
    <row r="380" spans="1:3" ht="16.5" customHeight="1">
      <c r="A380" s="97"/>
      <c r="B380" s="98"/>
      <c r="C380" s="99"/>
    </row>
    <row r="381" spans="1:3" ht="16.5" customHeight="1">
      <c r="A381" s="97"/>
      <c r="B381" s="98"/>
      <c r="C381" s="99"/>
    </row>
    <row r="382" spans="1:3" ht="16.5" customHeight="1">
      <c r="A382" s="97"/>
      <c r="B382" s="98"/>
      <c r="C382" s="99"/>
    </row>
    <row r="383" spans="1:3" ht="16.5" customHeight="1">
      <c r="A383" s="97"/>
      <c r="B383" s="98"/>
      <c r="C383" s="99"/>
    </row>
    <row r="384" spans="1:3" ht="16.5" customHeight="1">
      <c r="A384" s="97"/>
      <c r="B384" s="98"/>
      <c r="C384" s="100"/>
    </row>
    <row r="385" spans="1:3" ht="16.5" customHeight="1">
      <c r="A385" s="97"/>
      <c r="B385" s="101"/>
      <c r="C385" s="99"/>
    </row>
    <row r="386" spans="1:3" ht="16.5" customHeight="1">
      <c r="A386" s="97"/>
      <c r="B386" s="101"/>
      <c r="C386" s="99"/>
    </row>
    <row r="387" spans="1:3" ht="16.5" customHeight="1">
      <c r="A387" s="97"/>
      <c r="B387" s="98"/>
      <c r="C387" s="100"/>
    </row>
    <row r="388" spans="1:3" ht="16.5" customHeight="1">
      <c r="A388" s="97"/>
      <c r="B388" s="98"/>
      <c r="C388" s="100"/>
    </row>
    <row r="389" spans="1:3" ht="16.5" customHeight="1">
      <c r="A389" s="97"/>
      <c r="B389" s="101"/>
      <c r="C389" s="99"/>
    </row>
    <row r="390" spans="1:3" ht="16.5" customHeight="1">
      <c r="A390" s="97"/>
      <c r="B390" s="101"/>
      <c r="C390" s="99"/>
    </row>
    <row r="391" spans="1:3" ht="16.5" customHeight="1">
      <c r="A391" s="97"/>
      <c r="B391" s="101"/>
      <c r="C391" s="99"/>
    </row>
    <row r="392" spans="1:3" ht="16.5" customHeight="1">
      <c r="A392" s="97"/>
      <c r="B392" s="101"/>
      <c r="C392" s="99"/>
    </row>
    <row r="393" spans="1:3" ht="16.5" customHeight="1">
      <c r="A393" s="97"/>
      <c r="B393" s="101"/>
      <c r="C393" s="99"/>
    </row>
    <row r="394" spans="1:3" ht="16.5" customHeight="1">
      <c r="A394" s="97"/>
      <c r="B394" s="101"/>
      <c r="C394" s="99"/>
    </row>
    <row r="395" spans="1:3" ht="16.5" customHeight="1">
      <c r="A395" s="97"/>
      <c r="B395" s="101"/>
      <c r="C395" s="99"/>
    </row>
    <row r="396" spans="1:3" ht="16.5" customHeight="1">
      <c r="A396" s="97"/>
      <c r="B396" s="101"/>
      <c r="C396" s="99"/>
    </row>
    <row r="397" spans="1:3" ht="16.5" customHeight="1">
      <c r="A397" s="97"/>
      <c r="B397" s="101"/>
      <c r="C397" s="99"/>
    </row>
    <row r="398" spans="1:3" ht="16.5" customHeight="1">
      <c r="A398" s="97"/>
      <c r="B398" s="101"/>
      <c r="C398" s="99"/>
    </row>
    <row r="399" spans="1:3" ht="16.5" customHeight="1">
      <c r="A399" s="97"/>
      <c r="B399" s="101"/>
      <c r="C399" s="99"/>
    </row>
    <row r="400" spans="1:3" ht="16.5" customHeight="1">
      <c r="A400" s="97"/>
      <c r="B400" s="101"/>
      <c r="C400" s="99"/>
    </row>
    <row r="401" spans="1:3" ht="16.5" customHeight="1">
      <c r="A401" s="97"/>
      <c r="B401" s="101"/>
      <c r="C401" s="99"/>
    </row>
    <row r="402" spans="1:3" ht="16.5" customHeight="1">
      <c r="A402" s="97"/>
      <c r="B402" s="101"/>
      <c r="C402" s="99"/>
    </row>
    <row r="403" spans="1:3" ht="16.5" customHeight="1">
      <c r="A403" s="97"/>
      <c r="B403" s="101"/>
      <c r="C403" s="99"/>
    </row>
    <row r="404" spans="1:3" ht="16.5" customHeight="1">
      <c r="A404" s="97"/>
      <c r="B404" s="101"/>
      <c r="C404" s="99"/>
    </row>
    <row r="405" spans="1:3" ht="16.5" customHeight="1">
      <c r="A405" s="97"/>
      <c r="B405" s="101"/>
      <c r="C405" s="99"/>
    </row>
    <row r="406" spans="1:3" ht="16.5" customHeight="1">
      <c r="A406" s="97"/>
      <c r="B406" s="101"/>
      <c r="C406" s="99"/>
    </row>
    <row r="407" spans="1:3" ht="16.5" customHeight="1">
      <c r="A407" s="97"/>
      <c r="B407" s="101"/>
      <c r="C407" s="99"/>
    </row>
    <row r="408" spans="1:3" ht="17.25" customHeight="1">
      <c r="A408" s="97"/>
      <c r="B408" s="98"/>
      <c r="C408" s="100"/>
    </row>
    <row r="409" spans="1:3" ht="16.5" customHeight="1">
      <c r="A409" s="97"/>
      <c r="B409" s="101"/>
      <c r="C409" s="99"/>
    </row>
    <row r="410" spans="1:3" ht="16.5" customHeight="1">
      <c r="A410" s="97"/>
      <c r="B410" s="101"/>
      <c r="C410" s="99"/>
    </row>
    <row r="411" spans="1:3" ht="16.5" customHeight="1">
      <c r="A411" s="97"/>
      <c r="B411" s="101"/>
      <c r="C411" s="99"/>
    </row>
    <row r="412" spans="1:3" ht="16.5" customHeight="1">
      <c r="A412" s="97"/>
      <c r="B412" s="98"/>
      <c r="C412" s="100"/>
    </row>
    <row r="413" spans="1:3" ht="16.5" customHeight="1">
      <c r="A413" s="97"/>
      <c r="B413" s="101"/>
      <c r="C413" s="99"/>
    </row>
    <row r="414" spans="1:3" ht="16.5" customHeight="1">
      <c r="A414" s="97"/>
      <c r="B414" s="101"/>
      <c r="C414" s="99"/>
    </row>
    <row r="415" spans="1:3" ht="16.5" customHeight="1">
      <c r="A415" s="97"/>
      <c r="B415" s="101"/>
      <c r="C415" s="99"/>
    </row>
    <row r="416" spans="1:3" ht="16.5" customHeight="1">
      <c r="A416" s="97"/>
      <c r="B416" s="98"/>
      <c r="C416" s="100"/>
    </row>
    <row r="417" spans="1:3" ht="16.5" customHeight="1">
      <c r="A417" s="97"/>
      <c r="B417" s="101"/>
      <c r="C417" s="99"/>
    </row>
    <row r="418" spans="1:3" ht="16.5" customHeight="1">
      <c r="A418" s="97"/>
      <c r="B418" s="101"/>
      <c r="C418" s="99"/>
    </row>
    <row r="419" spans="1:3" ht="16.5" customHeight="1">
      <c r="A419" s="97"/>
      <c r="B419" s="101"/>
      <c r="C419" s="99"/>
    </row>
    <row r="420" spans="1:3" ht="16.5" customHeight="1">
      <c r="A420" s="97"/>
      <c r="B420" s="101"/>
      <c r="C420" s="99"/>
    </row>
    <row r="421" spans="1:3" ht="16.5" customHeight="1">
      <c r="A421" s="97"/>
      <c r="B421" s="101"/>
      <c r="C421" s="99"/>
    </row>
    <row r="422" spans="1:3" ht="16.5" customHeight="1">
      <c r="A422" s="97"/>
      <c r="B422" s="98"/>
      <c r="C422" s="100"/>
    </row>
    <row r="423" spans="1:3" ht="16.5" customHeight="1">
      <c r="A423" s="97"/>
      <c r="B423" s="101"/>
      <c r="C423" s="99"/>
    </row>
    <row r="424" spans="1:3" ht="16.5" customHeight="1">
      <c r="A424" s="97"/>
      <c r="B424" s="101"/>
      <c r="C424" s="99"/>
    </row>
    <row r="425" spans="1:3" ht="16.5" customHeight="1">
      <c r="A425" s="97"/>
      <c r="B425" s="98"/>
      <c r="C425" s="100"/>
    </row>
    <row r="426" spans="1:3" ht="16.5" customHeight="1">
      <c r="A426" s="97"/>
      <c r="B426" s="101"/>
      <c r="C426" s="99"/>
    </row>
    <row r="427" spans="1:3" ht="16.5" customHeight="1">
      <c r="A427" s="97"/>
      <c r="B427" s="101"/>
      <c r="C427" s="99"/>
    </row>
    <row r="428" spans="1:3" ht="16.5" customHeight="1">
      <c r="A428" s="97"/>
      <c r="B428" s="98"/>
      <c r="C428" s="100"/>
    </row>
    <row r="429" spans="1:3" ht="16.5" customHeight="1">
      <c r="A429" s="97"/>
      <c r="B429" s="101"/>
      <c r="C429" s="99"/>
    </row>
    <row r="430" spans="1:3" ht="16.5" customHeight="1">
      <c r="A430" s="97"/>
      <c r="B430" s="101"/>
      <c r="C430" s="99"/>
    </row>
    <row r="431" spans="1:3" ht="16.5" customHeight="1">
      <c r="A431" s="97"/>
      <c r="B431" s="101"/>
      <c r="C431" s="99"/>
    </row>
    <row r="432" spans="1:3" ht="16.5" customHeight="1">
      <c r="A432" s="97"/>
      <c r="B432" s="98"/>
      <c r="C432" s="100"/>
    </row>
    <row r="433" spans="1:3" ht="16.5" customHeight="1">
      <c r="A433" s="97"/>
      <c r="B433" s="101"/>
      <c r="C433" s="99"/>
    </row>
    <row r="434" spans="1:3" ht="16.5" customHeight="1">
      <c r="A434" s="97"/>
      <c r="B434" s="98"/>
      <c r="C434" s="100"/>
    </row>
    <row r="435" spans="1:3" ht="16.5" customHeight="1">
      <c r="A435" s="97"/>
      <c r="B435" s="101"/>
      <c r="C435" s="99"/>
    </row>
    <row r="436" spans="1:3" ht="16.5" customHeight="1">
      <c r="A436" s="97"/>
      <c r="B436" s="101"/>
      <c r="C436" s="99"/>
    </row>
    <row r="437" spans="1:3" ht="16.5" customHeight="1">
      <c r="A437" s="97"/>
      <c r="B437" s="98"/>
      <c r="C437" s="100"/>
    </row>
    <row r="438" spans="1:3" ht="16.5" customHeight="1">
      <c r="A438" s="97"/>
      <c r="B438" s="101"/>
      <c r="C438" s="99"/>
    </row>
    <row r="439" spans="1:3" ht="16.5" customHeight="1">
      <c r="A439" s="97"/>
      <c r="B439" s="101"/>
      <c r="C439" s="99"/>
    </row>
    <row r="440" spans="1:3" ht="16.5" customHeight="1">
      <c r="A440" s="97"/>
      <c r="B440" s="98"/>
      <c r="C440" s="100"/>
    </row>
    <row r="441" spans="1:3" ht="16.5" customHeight="1">
      <c r="A441" s="97"/>
      <c r="B441" s="101"/>
      <c r="C441" s="99"/>
    </row>
    <row r="442" spans="1:3" ht="16.5" customHeight="1">
      <c r="A442" s="97"/>
      <c r="B442" s="101"/>
      <c r="C442" s="99"/>
    </row>
    <row r="443" spans="1:3" ht="16.5" customHeight="1">
      <c r="A443" s="97"/>
      <c r="B443" s="98"/>
      <c r="C443" s="100"/>
    </row>
    <row r="444" spans="1:3" ht="16.5" customHeight="1">
      <c r="A444" s="97"/>
      <c r="B444" s="101"/>
      <c r="C444" s="99"/>
    </row>
    <row r="445" spans="1:3" ht="16.5" customHeight="1">
      <c r="A445" s="97"/>
      <c r="B445" s="101"/>
      <c r="C445" s="99"/>
    </row>
    <row r="446" spans="1:3" ht="16.5" customHeight="1">
      <c r="A446" s="97"/>
      <c r="B446" s="101"/>
      <c r="C446" s="99"/>
    </row>
    <row r="447" spans="1:3" ht="16.5" customHeight="1">
      <c r="A447" s="97"/>
      <c r="B447" s="98"/>
      <c r="C447" s="100"/>
    </row>
    <row r="448" spans="1:3" ht="16.5" customHeight="1">
      <c r="A448" s="97"/>
      <c r="B448" s="101"/>
      <c r="C448" s="99"/>
    </row>
    <row r="449" spans="1:3" ht="16.5" customHeight="1">
      <c r="A449" s="97"/>
      <c r="B449" s="101"/>
      <c r="C449" s="99"/>
    </row>
    <row r="450" spans="1:3" ht="16.5" customHeight="1">
      <c r="A450" s="97"/>
      <c r="B450" s="98"/>
      <c r="C450" s="100"/>
    </row>
    <row r="451" spans="1:3" ht="16.5" customHeight="1">
      <c r="A451" s="97"/>
      <c r="B451" s="101"/>
      <c r="C451" s="99"/>
    </row>
    <row r="452" spans="1:3" ht="16.5" customHeight="1">
      <c r="A452" s="97"/>
      <c r="B452" s="98"/>
      <c r="C452" s="100"/>
    </row>
    <row r="453" spans="1:3" ht="16.5" customHeight="1">
      <c r="A453" s="97"/>
      <c r="B453" s="101"/>
      <c r="C453" s="99"/>
    </row>
    <row r="454" spans="1:3" ht="16.5" customHeight="1">
      <c r="A454" s="97"/>
      <c r="B454" s="101"/>
      <c r="C454" s="99"/>
    </row>
    <row r="455" spans="1:3" ht="16.5" customHeight="1">
      <c r="A455" s="97"/>
      <c r="B455" s="101"/>
      <c r="C455" s="99"/>
    </row>
    <row r="456" spans="1:3" ht="16.5" customHeight="1">
      <c r="A456" s="97"/>
      <c r="B456" s="101"/>
      <c r="C456" s="99"/>
    </row>
    <row r="457" spans="1:3" ht="16.5" customHeight="1">
      <c r="A457" s="97"/>
      <c r="B457" s="101"/>
      <c r="C457" s="99"/>
    </row>
    <row r="458" spans="1:3" ht="16.5" customHeight="1">
      <c r="A458" s="97"/>
      <c r="B458" s="101"/>
      <c r="C458" s="99"/>
    </row>
    <row r="459" spans="1:3" ht="16.5" customHeight="1">
      <c r="A459" s="97"/>
      <c r="B459" s="101"/>
      <c r="C459" s="99"/>
    </row>
    <row r="460" spans="1:3" ht="16.5" customHeight="1">
      <c r="A460" s="97"/>
      <c r="B460" s="101"/>
      <c r="C460" s="99"/>
    </row>
    <row r="461" spans="1:3" ht="16.5" customHeight="1">
      <c r="A461" s="97"/>
      <c r="B461" s="101"/>
      <c r="C461" s="99"/>
    </row>
    <row r="462" spans="1:3" ht="16.5" customHeight="1">
      <c r="A462" s="97"/>
      <c r="B462" s="101"/>
      <c r="C462" s="99"/>
    </row>
    <row r="463" spans="1:3" ht="16.5" customHeight="1">
      <c r="A463" s="97"/>
      <c r="B463" s="101"/>
      <c r="C463" s="99"/>
    </row>
    <row r="464" spans="1:3" ht="16.5" customHeight="1">
      <c r="A464" s="97"/>
      <c r="B464" s="101"/>
      <c r="C464" s="99"/>
    </row>
    <row r="465" spans="1:3" ht="16.5" customHeight="1">
      <c r="A465" s="97"/>
      <c r="B465" s="101"/>
      <c r="C465" s="99"/>
    </row>
    <row r="466" spans="1:3" ht="16.5" customHeight="1">
      <c r="A466" s="97"/>
      <c r="B466" s="101"/>
      <c r="C466" s="99"/>
    </row>
    <row r="467" spans="1:3" ht="16.5" customHeight="1">
      <c r="A467" s="97"/>
      <c r="B467" s="101"/>
      <c r="C467" s="99"/>
    </row>
    <row r="468" spans="1:3" ht="16.5" customHeight="1">
      <c r="A468" s="97"/>
      <c r="B468" s="101"/>
      <c r="C468" s="99"/>
    </row>
    <row r="469" spans="1:3" ht="16.5" customHeight="1">
      <c r="A469" s="97"/>
      <c r="B469" s="101"/>
      <c r="C469" s="99"/>
    </row>
    <row r="470" spans="1:3" ht="16.5" customHeight="1">
      <c r="A470" s="97"/>
      <c r="B470" s="98"/>
      <c r="C470" s="100"/>
    </row>
    <row r="471" spans="1:3" ht="16.5" customHeight="1">
      <c r="A471" s="97"/>
      <c r="B471" s="101"/>
      <c r="C471" s="99"/>
    </row>
    <row r="472" spans="1:3" ht="16.5" customHeight="1">
      <c r="A472" s="97"/>
      <c r="B472" s="101"/>
      <c r="C472" s="99"/>
    </row>
    <row r="473" spans="1:3" ht="16.5" customHeight="1">
      <c r="A473" s="97"/>
      <c r="B473" s="98"/>
      <c r="C473" s="100"/>
    </row>
    <row r="474" spans="1:3" ht="16.5" customHeight="1">
      <c r="A474" s="97"/>
      <c r="B474" s="101"/>
      <c r="C474" s="99"/>
    </row>
    <row r="475" spans="1:3" ht="16.5" customHeight="1">
      <c r="A475" s="97"/>
      <c r="B475" s="98"/>
      <c r="C475" s="100"/>
    </row>
    <row r="476" spans="1:3" ht="16.5" customHeight="1">
      <c r="A476" s="97"/>
      <c r="B476" s="101"/>
      <c r="C476" s="99"/>
    </row>
    <row r="477" spans="1:3" ht="16.5" customHeight="1">
      <c r="A477" s="97"/>
      <c r="B477" s="98"/>
      <c r="C477" s="100"/>
    </row>
    <row r="478" spans="1:3" ht="16.5" customHeight="1">
      <c r="A478" s="97"/>
      <c r="B478" s="101"/>
      <c r="C478" s="99"/>
    </row>
    <row r="479" spans="1:3" ht="17.25" customHeight="1">
      <c r="A479" s="97"/>
      <c r="B479" s="98"/>
      <c r="C479" s="100"/>
    </row>
    <row r="480" spans="1:3" ht="16.5" customHeight="1">
      <c r="A480" s="97"/>
      <c r="B480" s="101"/>
      <c r="C480" s="99"/>
    </row>
    <row r="481" spans="1:3" ht="16.5" customHeight="1">
      <c r="A481" s="97"/>
      <c r="B481" s="98"/>
      <c r="C481" s="100"/>
    </row>
    <row r="482" spans="1:3" ht="16.5" customHeight="1">
      <c r="A482" s="97"/>
      <c r="B482" s="101"/>
      <c r="C482" s="99"/>
    </row>
    <row r="483" spans="1:3" ht="16.5" customHeight="1">
      <c r="A483" s="97"/>
      <c r="B483" s="101"/>
      <c r="C483" s="99"/>
    </row>
    <row r="484" spans="1:3" ht="16.5" customHeight="1">
      <c r="A484" s="97"/>
      <c r="B484" s="98"/>
      <c r="C484" s="100"/>
    </row>
    <row r="485" spans="1:3" ht="16.5" customHeight="1">
      <c r="A485" s="97"/>
      <c r="B485" s="101"/>
      <c r="C485" s="99"/>
    </row>
    <row r="486" spans="1:3" ht="16.5" customHeight="1">
      <c r="A486" s="97"/>
      <c r="B486" s="101"/>
      <c r="C486" s="99"/>
    </row>
    <row r="487" spans="1:3" ht="16.5" customHeight="1">
      <c r="A487" s="97"/>
      <c r="B487" s="98"/>
      <c r="C487" s="100"/>
    </row>
    <row r="488" spans="1:3" ht="16.5" customHeight="1">
      <c r="A488" s="97"/>
      <c r="B488" s="101"/>
      <c r="C488" s="99"/>
    </row>
    <row r="489" spans="1:3" ht="16.5" customHeight="1">
      <c r="A489" s="97"/>
      <c r="B489" s="101"/>
      <c r="C489" s="99"/>
    </row>
    <row r="490" spans="1:3" ht="16.5" customHeight="1">
      <c r="A490" s="97"/>
      <c r="B490" s="101"/>
      <c r="C490" s="99"/>
    </row>
    <row r="491" spans="1:3" ht="16.5" customHeight="1">
      <c r="A491" s="97"/>
      <c r="B491" s="101"/>
      <c r="C491" s="99"/>
    </row>
    <row r="492" spans="1:3" ht="16.5" customHeight="1">
      <c r="A492" s="97"/>
      <c r="B492" s="101"/>
      <c r="C492" s="99"/>
    </row>
    <row r="493" spans="1:3" ht="16.5" customHeight="1">
      <c r="A493" s="97"/>
      <c r="B493" s="101"/>
      <c r="C493" s="99"/>
    </row>
    <row r="494" spans="1:3" ht="16.5" customHeight="1">
      <c r="A494" s="97"/>
      <c r="B494" s="101"/>
      <c r="C494" s="99"/>
    </row>
    <row r="495" spans="1:3" ht="16.5" customHeight="1">
      <c r="A495" s="97"/>
      <c r="B495" s="98"/>
      <c r="C495" s="100"/>
    </row>
    <row r="496" spans="1:3" ht="17.25" customHeight="1">
      <c r="A496" s="97"/>
      <c r="B496" s="101"/>
      <c r="C496" s="99"/>
    </row>
    <row r="497" spans="1:3" ht="16.5" customHeight="1">
      <c r="A497" s="97"/>
      <c r="B497" s="98"/>
      <c r="C497" s="100"/>
    </row>
    <row r="498" spans="1:3" ht="16.5" customHeight="1">
      <c r="A498" s="97"/>
      <c r="B498" s="101"/>
      <c r="C498" s="99"/>
    </row>
    <row r="499" spans="1:3" ht="16.5" customHeight="1">
      <c r="A499" s="97"/>
      <c r="B499" s="101"/>
      <c r="C499" s="99"/>
    </row>
    <row r="500" spans="1:3" ht="16.5" customHeight="1">
      <c r="A500" s="97"/>
      <c r="B500" s="101"/>
      <c r="C500" s="99"/>
    </row>
    <row r="501" spans="1:3" ht="16.5" customHeight="1">
      <c r="A501" s="97"/>
      <c r="B501" s="101"/>
      <c r="C501" s="99"/>
    </row>
    <row r="502" spans="1:3" ht="16.5" customHeight="1">
      <c r="A502" s="97"/>
      <c r="B502" s="101"/>
      <c r="C502" s="99"/>
    </row>
    <row r="503" spans="1:3" ht="16.5" customHeight="1">
      <c r="A503" s="97"/>
      <c r="B503" s="98"/>
      <c r="C503" s="100"/>
    </row>
    <row r="504" spans="1:3" ht="16.5" customHeight="1">
      <c r="A504" s="97"/>
      <c r="B504" s="101"/>
      <c r="C504" s="99"/>
    </row>
    <row r="505" spans="1:3" ht="16.5" customHeight="1">
      <c r="A505" s="97"/>
      <c r="B505" s="98"/>
      <c r="C505" s="100"/>
    </row>
    <row r="506" spans="1:3" ht="16.5" customHeight="1">
      <c r="A506" s="97"/>
      <c r="B506" s="101"/>
      <c r="C506" s="99"/>
    </row>
    <row r="507" spans="1:3" ht="16.5" customHeight="1">
      <c r="A507" s="97"/>
      <c r="B507" s="101"/>
      <c r="C507" s="99"/>
    </row>
    <row r="508" spans="1:3" ht="16.5" customHeight="1">
      <c r="A508" s="97"/>
      <c r="B508" s="101"/>
      <c r="C508" s="99"/>
    </row>
    <row r="509" spans="1:3" ht="16.5" customHeight="1">
      <c r="A509" s="97"/>
      <c r="B509" s="101"/>
      <c r="C509" s="99"/>
    </row>
    <row r="510" spans="1:3" ht="16.5" customHeight="1">
      <c r="A510" s="97"/>
      <c r="B510" s="98"/>
      <c r="C510" s="100"/>
    </row>
    <row r="511" spans="1:3" ht="16.5" customHeight="1">
      <c r="A511" s="97"/>
      <c r="B511" s="101"/>
      <c r="C511" s="99"/>
    </row>
    <row r="512" spans="1:3" ht="16.5" customHeight="1">
      <c r="A512" s="97"/>
      <c r="B512" s="101"/>
      <c r="C512" s="99"/>
    </row>
    <row r="513" spans="1:3" ht="16.5" customHeight="1">
      <c r="A513" s="97"/>
      <c r="B513" s="98"/>
      <c r="C513" s="100"/>
    </row>
    <row r="514" spans="1:3" ht="16.5" customHeight="1">
      <c r="A514" s="97"/>
      <c r="B514" s="101"/>
      <c r="C514" s="99"/>
    </row>
    <row r="515" spans="1:3" ht="16.5" customHeight="1">
      <c r="A515" s="97"/>
      <c r="B515" s="101"/>
      <c r="C515" s="99"/>
    </row>
    <row r="516" spans="1:3" ht="16.5" customHeight="1">
      <c r="A516" s="97"/>
      <c r="B516" s="98"/>
      <c r="C516" s="100"/>
    </row>
    <row r="517" spans="1:3" ht="16.5" customHeight="1">
      <c r="A517" s="97"/>
      <c r="B517" s="101"/>
      <c r="C517" s="99"/>
    </row>
    <row r="518" spans="1:3" ht="16.5" customHeight="1">
      <c r="A518" s="97"/>
      <c r="B518" s="101"/>
      <c r="C518" s="99"/>
    </row>
    <row r="519" spans="1:3" ht="16.5" customHeight="1">
      <c r="A519" s="97"/>
      <c r="B519" s="101"/>
      <c r="C519" s="99"/>
    </row>
    <row r="520" spans="1:3" ht="16.5" customHeight="1">
      <c r="A520" s="97"/>
      <c r="B520" s="101"/>
      <c r="C520" s="99"/>
    </row>
    <row r="521" spans="1:3" ht="16.5" customHeight="1">
      <c r="A521" s="97"/>
      <c r="B521" s="101"/>
      <c r="C521" s="99"/>
    </row>
    <row r="522" spans="1:3" ht="16.5" customHeight="1">
      <c r="A522" s="97"/>
      <c r="B522" s="101"/>
      <c r="C522" s="99"/>
    </row>
    <row r="523" spans="1:3" ht="16.5" customHeight="1">
      <c r="A523" s="97"/>
      <c r="B523" s="98"/>
      <c r="C523" s="100"/>
    </row>
    <row r="524" spans="1:3" ht="16.5" customHeight="1">
      <c r="A524" s="97"/>
      <c r="B524" s="101"/>
      <c r="C524" s="99"/>
    </row>
    <row r="525" spans="1:3" ht="16.5" customHeight="1">
      <c r="A525" s="97"/>
      <c r="B525" s="101"/>
      <c r="C525" s="99"/>
    </row>
    <row r="526" spans="1:3" ht="16.5" customHeight="1">
      <c r="A526" s="97"/>
      <c r="B526" s="101"/>
      <c r="C526" s="99"/>
    </row>
    <row r="527" spans="1:3" ht="16.5" customHeight="1">
      <c r="A527" s="97"/>
      <c r="B527" s="101"/>
      <c r="C527" s="99"/>
    </row>
    <row r="528" spans="1:3" ht="16.5" customHeight="1">
      <c r="A528" s="97"/>
      <c r="B528" s="101"/>
      <c r="C528" s="99"/>
    </row>
    <row r="529" spans="1:3" ht="16.5" customHeight="1">
      <c r="A529" s="97"/>
      <c r="B529" s="101"/>
      <c r="C529" s="99"/>
    </row>
    <row r="530" spans="1:3" ht="16.5" customHeight="1">
      <c r="A530" s="97"/>
      <c r="B530" s="101"/>
      <c r="C530" s="99"/>
    </row>
    <row r="531" spans="1:3" ht="16.5" customHeight="1">
      <c r="A531" s="97"/>
      <c r="B531" s="101"/>
      <c r="C531" s="99"/>
    </row>
    <row r="532" spans="1:3" ht="16.5" customHeight="1">
      <c r="A532" s="97"/>
      <c r="B532" s="98"/>
      <c r="C532" s="100"/>
    </row>
    <row r="533" spans="1:3" ht="16.5" customHeight="1">
      <c r="A533" s="97"/>
      <c r="B533" s="101"/>
      <c r="C533" s="99"/>
    </row>
    <row r="534" spans="1:3" ht="16.5" customHeight="1">
      <c r="A534" s="97"/>
      <c r="B534" s="101"/>
      <c r="C534" s="99"/>
    </row>
    <row r="535" spans="1:3" ht="16.5" customHeight="1">
      <c r="A535" s="97"/>
      <c r="B535" s="101"/>
      <c r="C535" s="99"/>
    </row>
    <row r="536" spans="1:3" ht="16.5" customHeight="1">
      <c r="A536" s="97"/>
      <c r="B536" s="101"/>
      <c r="C536" s="99"/>
    </row>
    <row r="537" spans="1:3" ht="16.5" customHeight="1">
      <c r="A537" s="97"/>
      <c r="B537" s="98"/>
      <c r="C537" s="100"/>
    </row>
    <row r="538" spans="1:3" ht="16.5" customHeight="1">
      <c r="A538" s="97"/>
      <c r="B538" s="101"/>
      <c r="C538" s="99"/>
    </row>
    <row r="539" spans="1:3" ht="16.5" customHeight="1">
      <c r="A539" s="97"/>
      <c r="B539" s="101"/>
      <c r="C539" s="99"/>
    </row>
    <row r="540" spans="1:3" ht="16.5" customHeight="1">
      <c r="A540" s="97"/>
      <c r="B540" s="101"/>
      <c r="C540" s="99"/>
    </row>
    <row r="541" spans="1:3" ht="16.5" customHeight="1">
      <c r="A541" s="97"/>
      <c r="B541" s="101"/>
      <c r="C541" s="99"/>
    </row>
    <row r="542" spans="1:3" ht="16.5" customHeight="1">
      <c r="A542" s="97"/>
      <c r="B542" s="101"/>
      <c r="C542" s="99"/>
    </row>
    <row r="543" spans="1:3" ht="16.5" customHeight="1">
      <c r="A543" s="97"/>
      <c r="B543" s="101"/>
      <c r="C543" s="99"/>
    </row>
    <row r="544" spans="1:3" ht="16.5" customHeight="1">
      <c r="A544" s="97"/>
      <c r="B544" s="101"/>
      <c r="C544" s="99"/>
    </row>
    <row r="545" spans="1:3" ht="16.5" customHeight="1">
      <c r="A545" s="97"/>
      <c r="B545" s="98"/>
      <c r="C545" s="100"/>
    </row>
    <row r="546" spans="1:3" ht="16.5" customHeight="1">
      <c r="A546" s="97"/>
      <c r="B546" s="101"/>
      <c r="C546" s="99"/>
    </row>
    <row r="547" spans="1:3" ht="16.5" customHeight="1">
      <c r="A547" s="97"/>
      <c r="B547" s="101"/>
      <c r="C547" s="99"/>
    </row>
    <row r="548" spans="1:3" ht="16.5" customHeight="1">
      <c r="A548" s="97"/>
      <c r="B548" s="98"/>
      <c r="C548" s="100"/>
    </row>
    <row r="549" spans="1:3" ht="16.5" customHeight="1">
      <c r="A549" s="97"/>
      <c r="B549" s="101"/>
      <c r="C549" s="99"/>
    </row>
    <row r="550" spans="1:3" ht="16.5" customHeight="1">
      <c r="A550" s="97"/>
      <c r="B550" s="101"/>
      <c r="C550" s="99"/>
    </row>
    <row r="551" spans="1:3" ht="16.5" customHeight="1">
      <c r="A551" s="97"/>
      <c r="B551" s="98"/>
      <c r="C551" s="100"/>
    </row>
    <row r="552" spans="1:3" ht="16.5" customHeight="1">
      <c r="A552" s="97"/>
      <c r="B552" s="101"/>
      <c r="C552" s="99"/>
    </row>
    <row r="553" spans="1:3" ht="16.5" customHeight="1">
      <c r="A553" s="97"/>
      <c r="B553" s="101"/>
      <c r="C553" s="99"/>
    </row>
    <row r="554" spans="1:3" ht="16.5" customHeight="1">
      <c r="A554" s="97"/>
      <c r="B554" s="101"/>
      <c r="C554" s="99"/>
    </row>
    <row r="555" spans="1:3" ht="16.5" customHeight="1">
      <c r="A555" s="97"/>
      <c r="B555" s="101"/>
      <c r="C555" s="99"/>
    </row>
    <row r="556" spans="1:3" ht="16.5" customHeight="1">
      <c r="A556" s="97"/>
      <c r="B556" s="98"/>
      <c r="C556" s="100"/>
    </row>
    <row r="557" spans="1:3" ht="16.5" customHeight="1">
      <c r="A557" s="97"/>
      <c r="B557" s="101"/>
      <c r="C557" s="99"/>
    </row>
    <row r="558" spans="1:3" ht="16.5" customHeight="1">
      <c r="A558" s="97"/>
      <c r="B558" s="101"/>
      <c r="C558" s="99"/>
    </row>
    <row r="559" spans="1:3" ht="16.5" customHeight="1">
      <c r="A559" s="97"/>
      <c r="B559" s="98"/>
      <c r="C559" s="100"/>
    </row>
    <row r="560" spans="1:3" ht="16.5" customHeight="1">
      <c r="A560" s="97"/>
      <c r="B560" s="101"/>
      <c r="C560" s="99"/>
    </row>
    <row r="561" spans="1:3" ht="16.5" customHeight="1">
      <c r="A561" s="97"/>
      <c r="B561" s="101"/>
      <c r="C561" s="99"/>
    </row>
    <row r="562" spans="1:3" ht="16.5" customHeight="1">
      <c r="A562" s="97"/>
      <c r="B562" s="101"/>
      <c r="C562" s="99"/>
    </row>
    <row r="563" spans="1:3" ht="16.5" customHeight="1">
      <c r="A563" s="97"/>
      <c r="B563" s="101"/>
      <c r="C563" s="99"/>
    </row>
    <row r="564" spans="1:3" ht="16.5" customHeight="1">
      <c r="A564" s="97"/>
      <c r="B564" s="101"/>
      <c r="C564" s="99"/>
    </row>
    <row r="565" spans="1:3" ht="16.5" customHeight="1">
      <c r="A565" s="97"/>
      <c r="B565" s="101"/>
      <c r="C565" s="99"/>
    </row>
    <row r="566" spans="1:3" ht="16.5" customHeight="1">
      <c r="A566" s="97"/>
      <c r="B566" s="101"/>
      <c r="C566" s="99"/>
    </row>
    <row r="567" spans="1:3" ht="16.5" customHeight="1">
      <c r="A567" s="97"/>
      <c r="B567" s="101"/>
      <c r="C567" s="99"/>
    </row>
    <row r="568" spans="1:3" ht="16.5" customHeight="1">
      <c r="A568" s="97"/>
      <c r="B568" s="101"/>
      <c r="C568" s="99"/>
    </row>
    <row r="569" spans="1:3" ht="16.5" customHeight="1">
      <c r="A569" s="97"/>
      <c r="B569" s="101"/>
      <c r="C569" s="99"/>
    </row>
    <row r="570" spans="1:3" ht="16.5" customHeight="1">
      <c r="A570" s="97"/>
      <c r="B570" s="98"/>
      <c r="C570" s="100"/>
    </row>
    <row r="571" spans="1:3" ht="16.5" customHeight="1">
      <c r="A571" s="97"/>
      <c r="B571" s="101"/>
      <c r="C571" s="99"/>
    </row>
    <row r="572" spans="1:3" ht="16.5" customHeight="1">
      <c r="A572" s="97"/>
      <c r="B572" s="101"/>
      <c r="C572" s="99"/>
    </row>
    <row r="573" spans="1:3" ht="16.5" customHeight="1">
      <c r="A573" s="97"/>
      <c r="B573" s="101"/>
      <c r="C573" s="99"/>
    </row>
    <row r="574" spans="1:3" ht="16.5" customHeight="1">
      <c r="A574" s="97"/>
      <c r="B574" s="101"/>
      <c r="C574" s="99"/>
    </row>
    <row r="575" spans="1:3" ht="16.5" customHeight="1">
      <c r="A575" s="97"/>
      <c r="B575" s="101"/>
      <c r="C575" s="99"/>
    </row>
    <row r="576" spans="1:3" ht="16.5" customHeight="1">
      <c r="A576" s="97"/>
      <c r="B576" s="98"/>
      <c r="C576" s="100"/>
    </row>
    <row r="577" spans="1:3" ht="16.5" customHeight="1">
      <c r="A577" s="97"/>
      <c r="B577" s="101"/>
      <c r="C577" s="99"/>
    </row>
    <row r="578" spans="1:3" ht="16.5" customHeight="1">
      <c r="A578" s="97"/>
      <c r="B578" s="101"/>
      <c r="C578" s="99"/>
    </row>
    <row r="579" spans="1:3" ht="16.5" customHeight="1">
      <c r="A579" s="97"/>
      <c r="B579" s="101"/>
      <c r="C579" s="99"/>
    </row>
    <row r="580" spans="1:3" ht="16.5" customHeight="1">
      <c r="A580" s="97"/>
      <c r="B580" s="101"/>
      <c r="C580" s="99"/>
    </row>
    <row r="581" spans="1:3" ht="16.5" customHeight="1">
      <c r="A581" s="97"/>
      <c r="B581" s="101"/>
      <c r="C581" s="99"/>
    </row>
    <row r="582" spans="1:3" ht="16.5" customHeight="1">
      <c r="A582" s="97"/>
      <c r="B582" s="101"/>
      <c r="C582" s="99"/>
    </row>
    <row r="583" spans="1:3" ht="16.5" customHeight="1">
      <c r="A583" s="97"/>
      <c r="B583" s="101"/>
      <c r="C583" s="99"/>
    </row>
    <row r="584" spans="1:3" ht="16.5" customHeight="1">
      <c r="A584" s="97"/>
      <c r="B584" s="101"/>
      <c r="C584" s="99"/>
    </row>
    <row r="585" spans="1:3" ht="16.5" customHeight="1">
      <c r="A585" s="97"/>
      <c r="B585" s="101"/>
      <c r="C585" s="99"/>
    </row>
    <row r="586" spans="1:3" ht="16.5" customHeight="1">
      <c r="A586" s="97"/>
      <c r="B586" s="101"/>
      <c r="C586" s="99"/>
    </row>
    <row r="587" spans="1:3" ht="16.5" customHeight="1">
      <c r="A587" s="97"/>
      <c r="B587" s="101"/>
      <c r="C587" s="99"/>
    </row>
    <row r="588" spans="1:3" ht="16.5" customHeight="1">
      <c r="A588" s="97"/>
      <c r="B588" s="101"/>
      <c r="C588" s="99"/>
    </row>
    <row r="589" spans="1:3" ht="16.5" customHeight="1">
      <c r="A589" s="97"/>
      <c r="B589" s="101"/>
      <c r="C589" s="99"/>
    </row>
    <row r="590" spans="1:3" ht="16.5" customHeight="1">
      <c r="A590" s="97"/>
      <c r="B590" s="101"/>
      <c r="C590" s="99"/>
    </row>
    <row r="591" spans="1:3" ht="16.5" customHeight="1">
      <c r="A591" s="97"/>
      <c r="B591" s="101"/>
      <c r="C591" s="99"/>
    </row>
    <row r="592" spans="1:3" ht="16.5" customHeight="1">
      <c r="A592" s="97"/>
      <c r="B592" s="101"/>
      <c r="C592" s="99"/>
    </row>
    <row r="593" spans="1:3" ht="16.5" customHeight="1">
      <c r="A593" s="97"/>
      <c r="B593" s="101"/>
      <c r="C593" s="99"/>
    </row>
    <row r="594" spans="1:3" ht="16.5" customHeight="1">
      <c r="A594" s="97"/>
      <c r="B594" s="101"/>
      <c r="C594" s="99"/>
    </row>
    <row r="595" spans="1:3" ht="16.5" customHeight="1">
      <c r="A595" s="97"/>
      <c r="B595" s="101"/>
      <c r="C595" s="99"/>
    </row>
    <row r="596" spans="1:3" ht="16.5" customHeight="1">
      <c r="A596" s="97"/>
      <c r="B596" s="101"/>
      <c r="C596" s="99"/>
    </row>
    <row r="597" spans="1:3" ht="16.5" customHeight="1">
      <c r="A597" s="97"/>
      <c r="B597" s="101"/>
      <c r="C597" s="99"/>
    </row>
    <row r="598" spans="1:3" ht="16.5" customHeight="1">
      <c r="A598" s="97"/>
      <c r="B598" s="101"/>
      <c r="C598" s="99"/>
    </row>
    <row r="599" spans="1:3" ht="16.5" customHeight="1">
      <c r="A599" s="97"/>
      <c r="B599" s="101"/>
      <c r="C599" s="99"/>
    </row>
    <row r="600" spans="1:3" ht="16.5" customHeight="1">
      <c r="A600" s="97"/>
      <c r="B600" s="101"/>
      <c r="C600" s="99"/>
    </row>
    <row r="601" spans="1:3" ht="16.5" customHeight="1">
      <c r="A601" s="97"/>
      <c r="B601" s="101"/>
      <c r="C601" s="99"/>
    </row>
    <row r="602" spans="1:3" ht="16.5" customHeight="1">
      <c r="A602" s="97"/>
      <c r="B602" s="101"/>
      <c r="C602" s="99"/>
    </row>
    <row r="603" spans="1:3" ht="16.5" customHeight="1">
      <c r="A603" s="97"/>
      <c r="B603" s="101"/>
      <c r="C603" s="99"/>
    </row>
    <row r="604" spans="1:3" ht="16.5" customHeight="1">
      <c r="A604" s="97"/>
      <c r="B604" s="101"/>
      <c r="C604" s="99"/>
    </row>
    <row r="605" spans="1:3" ht="16.5" customHeight="1">
      <c r="A605" s="97"/>
      <c r="B605" s="101"/>
      <c r="C605" s="99"/>
    </row>
    <row r="606" spans="1:3" ht="16.5" customHeight="1">
      <c r="A606" s="97"/>
      <c r="B606" s="101"/>
      <c r="C606" s="99"/>
    </row>
    <row r="607" spans="1:3" ht="16.5" customHeight="1">
      <c r="A607" s="97"/>
      <c r="B607" s="101"/>
      <c r="C607" s="99"/>
    </row>
    <row r="608" spans="1:3" ht="16.5" customHeight="1">
      <c r="A608" s="97"/>
      <c r="B608" s="101"/>
      <c r="C608" s="99"/>
    </row>
    <row r="609" spans="1:3" ht="16.5" customHeight="1">
      <c r="A609" s="97"/>
      <c r="B609" s="98"/>
      <c r="C609" s="100"/>
    </row>
    <row r="610" spans="1:3" ht="16.5" customHeight="1">
      <c r="A610" s="97"/>
      <c r="B610" s="101"/>
      <c r="C610" s="99"/>
    </row>
    <row r="611" spans="1:3" ht="16.5" customHeight="1">
      <c r="A611" s="97"/>
      <c r="B611" s="101"/>
      <c r="C611" s="99"/>
    </row>
    <row r="612" spans="1:3" ht="16.5" customHeight="1">
      <c r="A612" s="97"/>
      <c r="B612" s="101"/>
      <c r="C612" s="99"/>
    </row>
    <row r="613" spans="1:3" ht="16.5" customHeight="1">
      <c r="A613" s="97"/>
      <c r="B613" s="101"/>
      <c r="C613" s="99"/>
    </row>
    <row r="614" spans="1:3" ht="16.5" customHeight="1">
      <c r="A614" s="97"/>
      <c r="B614" s="98"/>
      <c r="C614" s="100"/>
    </row>
    <row r="615" spans="1:3" ht="16.5" customHeight="1">
      <c r="A615" s="97"/>
      <c r="B615" s="101"/>
      <c r="C615" s="99"/>
    </row>
    <row r="616" spans="1:3" ht="16.5" customHeight="1">
      <c r="A616" s="97"/>
      <c r="B616" s="101"/>
      <c r="C616" s="99"/>
    </row>
    <row r="617" spans="1:3" ht="16.5" customHeight="1">
      <c r="A617" s="97"/>
      <c r="B617" s="101"/>
      <c r="C617" s="99"/>
    </row>
    <row r="618" spans="1:3" ht="16.5" customHeight="1">
      <c r="A618" s="97"/>
      <c r="B618" s="101"/>
      <c r="C618" s="99"/>
    </row>
    <row r="619" spans="1:3" ht="16.5" customHeight="1">
      <c r="A619" s="97"/>
      <c r="B619" s="101"/>
      <c r="C619" s="99"/>
    </row>
    <row r="620" spans="1:3" ht="16.5" customHeight="1">
      <c r="A620" s="97"/>
      <c r="B620" s="101"/>
      <c r="C620" s="99"/>
    </row>
    <row r="621" spans="1:3" ht="16.5" customHeight="1">
      <c r="A621" s="97"/>
      <c r="B621" s="98"/>
      <c r="C621" s="100"/>
    </row>
    <row r="622" spans="1:3" ht="16.5" customHeight="1">
      <c r="A622" s="97"/>
      <c r="B622" s="101"/>
      <c r="C622" s="99"/>
    </row>
    <row r="623" spans="1:3" ht="16.5" customHeight="1">
      <c r="A623" s="97"/>
      <c r="B623" s="101"/>
      <c r="C623" s="99"/>
    </row>
    <row r="624" spans="1:3" ht="16.5" customHeight="1">
      <c r="A624" s="97"/>
      <c r="B624" s="101"/>
      <c r="C624" s="99"/>
    </row>
    <row r="625" spans="1:3" ht="16.5" customHeight="1">
      <c r="A625" s="97"/>
      <c r="B625" s="101"/>
      <c r="C625" s="99"/>
    </row>
    <row r="626" spans="1:3" ht="16.5" customHeight="1">
      <c r="A626" s="97"/>
      <c r="B626" s="101"/>
      <c r="C626" s="99"/>
    </row>
    <row r="627" spans="1:3" ht="16.5" customHeight="1">
      <c r="A627" s="97"/>
      <c r="B627" s="101"/>
      <c r="C627" s="99"/>
    </row>
    <row r="628" spans="1:3" ht="16.5" customHeight="1">
      <c r="A628" s="97"/>
      <c r="B628" s="101"/>
      <c r="C628" s="99"/>
    </row>
    <row r="629" spans="1:3" ht="16.5" customHeight="1">
      <c r="A629" s="97"/>
      <c r="B629" s="101"/>
      <c r="C629" s="99"/>
    </row>
    <row r="630" spans="1:3" ht="16.5" customHeight="1">
      <c r="A630" s="97"/>
      <c r="B630" s="101"/>
      <c r="C630" s="99"/>
    </row>
    <row r="631" spans="1:3" ht="16.5" customHeight="1">
      <c r="A631" s="97"/>
      <c r="B631" s="101"/>
      <c r="C631" s="99"/>
    </row>
    <row r="632" spans="1:3" ht="16.5" customHeight="1">
      <c r="A632" s="97"/>
      <c r="B632" s="101"/>
      <c r="C632" s="99"/>
    </row>
    <row r="633" spans="1:3" ht="16.5" customHeight="1">
      <c r="A633" s="97"/>
      <c r="B633" s="98"/>
      <c r="C633" s="100"/>
    </row>
    <row r="634" spans="1:3" ht="16.5" customHeight="1">
      <c r="A634" s="97"/>
      <c r="B634" s="101"/>
      <c r="C634" s="99"/>
    </row>
    <row r="635" spans="1:3" ht="16.5" customHeight="1">
      <c r="A635" s="97"/>
      <c r="B635" s="101"/>
      <c r="C635" s="99"/>
    </row>
    <row r="636" spans="1:3" ht="16.5" customHeight="1">
      <c r="A636" s="97"/>
      <c r="B636" s="101"/>
      <c r="C636" s="99"/>
    </row>
    <row r="637" spans="1:3" ht="16.5" customHeight="1">
      <c r="A637" s="97"/>
      <c r="B637" s="101"/>
      <c r="C637" s="99"/>
    </row>
    <row r="638" spans="1:3" ht="16.5" customHeight="1">
      <c r="A638" s="97"/>
      <c r="B638" s="101"/>
      <c r="C638" s="99"/>
    </row>
    <row r="639" spans="1:3" ht="16.5" customHeight="1">
      <c r="A639" s="97"/>
      <c r="B639" s="101"/>
      <c r="C639" s="99"/>
    </row>
    <row r="640" spans="1:3" ht="16.5" customHeight="1">
      <c r="A640" s="97"/>
      <c r="B640" s="101"/>
      <c r="C640" s="99"/>
    </row>
    <row r="641" spans="1:3" ht="16.5" customHeight="1">
      <c r="A641" s="97"/>
      <c r="B641" s="101"/>
      <c r="C641" s="99"/>
    </row>
    <row r="642" spans="1:3" ht="16.5" customHeight="1">
      <c r="A642" s="97"/>
      <c r="B642" s="101"/>
      <c r="C642" s="99"/>
    </row>
    <row r="643" spans="1:3" ht="16.5" customHeight="1">
      <c r="A643" s="97"/>
      <c r="B643" s="101"/>
      <c r="C643" s="99"/>
    </row>
    <row r="644" spans="1:3" ht="16.5" customHeight="1">
      <c r="A644" s="97"/>
      <c r="B644" s="98"/>
      <c r="C644" s="100"/>
    </row>
    <row r="645" spans="1:3" ht="16.5" customHeight="1">
      <c r="A645" s="97"/>
      <c r="B645" s="101"/>
      <c r="C645" s="99"/>
    </row>
    <row r="646" spans="1:3" ht="16.5" customHeight="1">
      <c r="A646" s="97"/>
      <c r="B646" s="101"/>
      <c r="C646" s="99"/>
    </row>
    <row r="647" spans="1:3" ht="16.5" customHeight="1">
      <c r="A647" s="97"/>
      <c r="B647" s="101"/>
      <c r="C647" s="99"/>
    </row>
    <row r="648" spans="1:3" ht="16.5" customHeight="1">
      <c r="A648" s="97"/>
      <c r="B648" s="101"/>
      <c r="C648" s="99"/>
    </row>
    <row r="649" spans="1:3" ht="16.5" customHeight="1">
      <c r="A649" s="97"/>
      <c r="B649" s="101"/>
      <c r="C649" s="99"/>
    </row>
    <row r="650" spans="1:3" ht="16.5" customHeight="1">
      <c r="A650" s="97"/>
      <c r="B650" s="101"/>
      <c r="C650" s="99"/>
    </row>
    <row r="651" spans="1:3" ht="16.5" customHeight="1">
      <c r="A651" s="97"/>
      <c r="B651" s="98"/>
      <c r="C651" s="100"/>
    </row>
    <row r="652" spans="1:3" ht="16.5" customHeight="1">
      <c r="A652" s="97"/>
      <c r="B652" s="101"/>
      <c r="C652" s="99"/>
    </row>
    <row r="653" spans="1:3" ht="16.5" customHeight="1">
      <c r="A653" s="97"/>
      <c r="B653" s="101"/>
      <c r="C653" s="99"/>
    </row>
    <row r="654" spans="1:3" ht="16.5" customHeight="1">
      <c r="A654" s="97"/>
      <c r="B654" s="101"/>
      <c r="C654" s="99"/>
    </row>
    <row r="655" spans="1:3" ht="16.5" customHeight="1">
      <c r="A655" s="97"/>
      <c r="B655" s="98"/>
      <c r="C655" s="100"/>
    </row>
    <row r="656" spans="1:3" ht="16.5" customHeight="1">
      <c r="A656" s="97"/>
      <c r="B656" s="101"/>
      <c r="C656" s="99"/>
    </row>
    <row r="657" spans="1:3" ht="16.5" customHeight="1">
      <c r="A657" s="97"/>
      <c r="B657" s="101"/>
      <c r="C657" s="99"/>
    </row>
    <row r="658" spans="1:3" ht="16.5" customHeight="1">
      <c r="A658" s="97"/>
      <c r="B658" s="101"/>
      <c r="C658" s="99"/>
    </row>
    <row r="659" spans="1:3" ht="16.5" customHeight="1">
      <c r="A659" s="97"/>
      <c r="B659" s="101"/>
      <c r="C659" s="99"/>
    </row>
    <row r="660" spans="1:3" ht="16.5" customHeight="1">
      <c r="A660" s="97"/>
      <c r="B660" s="98"/>
      <c r="C660" s="100"/>
    </row>
    <row r="661" spans="1:3" ht="16.5" customHeight="1">
      <c r="A661" s="97"/>
      <c r="B661" s="101"/>
      <c r="C661" s="99"/>
    </row>
    <row r="662" spans="1:3" ht="16.5" customHeight="1">
      <c r="A662" s="97"/>
      <c r="B662" s="101"/>
      <c r="C662" s="99"/>
    </row>
    <row r="663" spans="1:3" ht="16.5" customHeight="1">
      <c r="A663" s="97"/>
      <c r="B663" s="101"/>
      <c r="C663" s="99"/>
    </row>
    <row r="664" spans="1:3" ht="16.5" customHeight="1">
      <c r="A664" s="97"/>
      <c r="B664" s="98"/>
      <c r="C664" s="100"/>
    </row>
    <row r="665" spans="1:3" ht="16.5" customHeight="1">
      <c r="A665" s="97"/>
      <c r="B665" s="101"/>
      <c r="C665" s="99"/>
    </row>
    <row r="666" spans="1:3" ht="16.5" customHeight="1">
      <c r="A666" s="97"/>
      <c r="B666" s="101"/>
      <c r="C666" s="99"/>
    </row>
    <row r="667" spans="1:3" ht="16.5" customHeight="1">
      <c r="A667" s="97"/>
      <c r="B667" s="101"/>
      <c r="C667" s="99"/>
    </row>
    <row r="668" spans="1:3" ht="16.5" customHeight="1">
      <c r="A668" s="97"/>
      <c r="B668" s="98"/>
      <c r="C668" s="100"/>
    </row>
    <row r="669" spans="1:3" ht="16.5" customHeight="1">
      <c r="A669" s="97"/>
      <c r="B669" s="101"/>
      <c r="C669" s="99"/>
    </row>
    <row r="670" spans="1:3" ht="16.5" customHeight="1">
      <c r="A670" s="97"/>
      <c r="B670" s="98"/>
      <c r="C670" s="100"/>
    </row>
    <row r="671" spans="1:3" ht="16.5" customHeight="1">
      <c r="A671" s="97"/>
      <c r="B671" s="101"/>
      <c r="C671" s="99"/>
    </row>
    <row r="672" spans="1:3" ht="16.5" customHeight="1">
      <c r="A672" s="97"/>
      <c r="B672" s="101"/>
      <c r="C672" s="99"/>
    </row>
    <row r="673" spans="1:3" ht="16.5" customHeight="1">
      <c r="A673" s="97"/>
      <c r="B673" s="98"/>
      <c r="C673" s="100"/>
    </row>
    <row r="674" spans="1:3" ht="16.5" customHeight="1">
      <c r="A674" s="97"/>
      <c r="B674" s="101"/>
      <c r="C674" s="99"/>
    </row>
    <row r="675" spans="1:3" ht="16.5" customHeight="1">
      <c r="A675" s="97"/>
      <c r="B675" s="98"/>
      <c r="C675" s="100"/>
    </row>
    <row r="676" spans="1:3" ht="16.5" customHeight="1">
      <c r="A676" s="97"/>
      <c r="B676" s="101"/>
      <c r="C676" s="99"/>
    </row>
    <row r="677" spans="1:3" ht="16.5" customHeight="1">
      <c r="A677" s="97"/>
      <c r="B677" s="98"/>
      <c r="C677" s="100"/>
    </row>
    <row r="678" spans="1:3" ht="16.5" customHeight="1">
      <c r="A678" s="97"/>
      <c r="B678" s="101"/>
      <c r="C678" s="99"/>
    </row>
    <row r="679" spans="1:3" ht="16.5" customHeight="1">
      <c r="A679" s="97"/>
      <c r="B679" s="101"/>
      <c r="C679" s="99"/>
    </row>
    <row r="680" spans="1:3" ht="16.5" customHeight="1">
      <c r="A680" s="97"/>
      <c r="B680" s="101"/>
      <c r="C680" s="99"/>
    </row>
    <row r="681" spans="1:3" ht="16.5" customHeight="1">
      <c r="A681" s="97"/>
      <c r="B681" s="101"/>
      <c r="C681" s="99"/>
    </row>
    <row r="682" spans="1:3" ht="16.5" customHeight="1">
      <c r="A682" s="97"/>
      <c r="B682" s="98"/>
      <c r="C682" s="100"/>
    </row>
    <row r="683" spans="1:3" ht="16.5" customHeight="1">
      <c r="A683" s="97"/>
      <c r="B683" s="101"/>
      <c r="C683" s="99"/>
    </row>
    <row r="684" spans="1:3" ht="16.5" customHeight="1">
      <c r="A684" s="97"/>
      <c r="B684" s="101"/>
      <c r="C684" s="99"/>
    </row>
    <row r="685" spans="1:3" ht="16.5" customHeight="1">
      <c r="A685" s="97"/>
      <c r="B685" s="98"/>
      <c r="C685" s="100"/>
    </row>
    <row r="686" spans="1:3" ht="16.5" customHeight="1">
      <c r="A686" s="97"/>
      <c r="B686" s="101"/>
      <c r="C686" s="99"/>
    </row>
    <row r="687" spans="1:3" ht="16.5" customHeight="1">
      <c r="A687" s="97"/>
      <c r="B687" s="98"/>
      <c r="C687" s="100"/>
    </row>
    <row r="688" spans="1:3" ht="16.5" customHeight="1">
      <c r="A688" s="97"/>
      <c r="B688" s="101"/>
      <c r="C688" s="99"/>
    </row>
    <row r="689" spans="1:3" ht="16.5" customHeight="1">
      <c r="A689" s="97"/>
      <c r="B689" s="101"/>
      <c r="C689" s="99"/>
    </row>
    <row r="690" spans="1:3" ht="16.5" customHeight="1">
      <c r="A690" s="97"/>
      <c r="B690" s="98"/>
      <c r="C690" s="100"/>
    </row>
    <row r="691" spans="1:3" ht="16.5" customHeight="1">
      <c r="A691" s="97"/>
      <c r="B691" s="101"/>
      <c r="C691" s="99"/>
    </row>
    <row r="692" spans="1:3" ht="16.5" customHeight="1">
      <c r="A692" s="97"/>
      <c r="B692" s="98"/>
      <c r="C692" s="100"/>
    </row>
    <row r="693" spans="1:3" ht="16.5" customHeight="1">
      <c r="A693" s="97"/>
      <c r="B693" s="98"/>
      <c r="C693" s="100"/>
    </row>
    <row r="694" spans="1:3" ht="16.5" customHeight="1">
      <c r="A694" s="97"/>
      <c r="B694" s="101"/>
      <c r="C694" s="99"/>
    </row>
    <row r="695" spans="1:3" ht="16.5" customHeight="1">
      <c r="A695" s="97"/>
      <c r="B695" s="101"/>
      <c r="C695" s="99"/>
    </row>
    <row r="696" spans="1:3" ht="16.5" customHeight="1">
      <c r="A696" s="97"/>
      <c r="B696" s="101"/>
      <c r="C696" s="99"/>
    </row>
    <row r="697" spans="1:3" ht="16.5" customHeight="1">
      <c r="A697" s="97"/>
      <c r="B697" s="101"/>
      <c r="C697" s="99"/>
    </row>
    <row r="698" spans="1:3" ht="16.5" customHeight="1">
      <c r="A698" s="97"/>
      <c r="B698" s="101"/>
      <c r="C698" s="99"/>
    </row>
    <row r="699" spans="1:3" ht="16.5" customHeight="1">
      <c r="A699" s="97"/>
      <c r="B699" s="101"/>
      <c r="C699" s="99"/>
    </row>
    <row r="700" spans="1:3" ht="16.5" customHeight="1">
      <c r="A700" s="97"/>
      <c r="B700" s="101"/>
      <c r="C700" s="99"/>
    </row>
    <row r="701" spans="1:3" ht="16.5" customHeight="1">
      <c r="A701" s="97"/>
      <c r="B701" s="101"/>
      <c r="C701" s="99"/>
    </row>
    <row r="702" spans="1:3" ht="16.5" customHeight="1">
      <c r="A702" s="97"/>
      <c r="B702" s="101"/>
      <c r="C702" s="99"/>
    </row>
    <row r="703" spans="1:3" ht="16.5" customHeight="1">
      <c r="A703" s="97"/>
      <c r="B703" s="101"/>
      <c r="C703" s="99"/>
    </row>
    <row r="704" spans="1:3" ht="16.5" customHeight="1">
      <c r="A704" s="97"/>
      <c r="B704" s="101"/>
      <c r="C704" s="99"/>
    </row>
    <row r="705" spans="1:3" ht="16.5" customHeight="1">
      <c r="A705" s="97"/>
      <c r="B705" s="101"/>
      <c r="C705" s="99"/>
    </row>
    <row r="706" spans="1:3" ht="16.5" customHeight="1">
      <c r="A706" s="97"/>
      <c r="B706" s="101"/>
      <c r="C706" s="99"/>
    </row>
    <row r="707" spans="1:3" ht="16.5" customHeight="1">
      <c r="A707" s="97"/>
      <c r="B707" s="101"/>
      <c r="C707" s="99"/>
    </row>
    <row r="708" spans="1:3" ht="16.5" customHeight="1">
      <c r="A708" s="97"/>
      <c r="B708" s="101"/>
      <c r="C708" s="99"/>
    </row>
    <row r="709" spans="1:3" ht="16.5" customHeight="1">
      <c r="A709" s="97"/>
      <c r="B709" s="101"/>
      <c r="C709" s="99"/>
    </row>
    <row r="710" spans="1:3" ht="16.5" customHeight="1">
      <c r="A710" s="97"/>
      <c r="B710" s="101"/>
      <c r="C710" s="99"/>
    </row>
    <row r="711" spans="1:3" ht="16.5" customHeight="1">
      <c r="A711" s="97"/>
      <c r="B711" s="101"/>
      <c r="C711" s="99"/>
    </row>
    <row r="712" spans="1:3" ht="16.5" customHeight="1">
      <c r="A712" s="97"/>
      <c r="B712" s="101"/>
      <c r="C712" s="99"/>
    </row>
    <row r="713" spans="1:3" ht="16.5" customHeight="1">
      <c r="A713" s="97"/>
      <c r="B713" s="101"/>
      <c r="C713" s="99"/>
    </row>
    <row r="714" spans="1:3" ht="16.5" customHeight="1">
      <c r="A714" s="97"/>
      <c r="B714" s="101"/>
      <c r="C714" s="99"/>
    </row>
    <row r="715" spans="1:3" ht="16.5" customHeight="1">
      <c r="A715" s="97"/>
      <c r="B715" s="101"/>
      <c r="C715" s="99"/>
    </row>
    <row r="716" spans="1:3" ht="16.5" customHeight="1">
      <c r="A716" s="97"/>
      <c r="B716" s="101"/>
      <c r="C716" s="99"/>
    </row>
    <row r="717" spans="1:3" ht="16.5" customHeight="1">
      <c r="A717" s="97"/>
      <c r="B717" s="98"/>
      <c r="C717" s="100"/>
    </row>
    <row r="718" spans="1:3" ht="16.5" customHeight="1">
      <c r="A718" s="97"/>
      <c r="B718" s="101"/>
      <c r="C718" s="99"/>
    </row>
    <row r="719" spans="1:3" ht="16.5" customHeight="1">
      <c r="A719" s="97"/>
      <c r="B719" s="101"/>
      <c r="C719" s="99"/>
    </row>
    <row r="720" spans="1:3" ht="16.5" customHeight="1">
      <c r="A720" s="97"/>
      <c r="B720" s="101"/>
      <c r="C720" s="99"/>
    </row>
    <row r="721" spans="1:3" ht="16.5" customHeight="1">
      <c r="A721" s="97"/>
      <c r="B721" s="101"/>
      <c r="C721" s="99"/>
    </row>
    <row r="722" spans="1:3" ht="16.5" customHeight="1">
      <c r="A722" s="97"/>
      <c r="B722" s="101"/>
      <c r="C722" s="99"/>
    </row>
    <row r="723" spans="1:3" ht="16.5" customHeight="1">
      <c r="A723" s="97"/>
      <c r="B723" s="98"/>
      <c r="C723" s="99"/>
    </row>
    <row r="724" spans="1:3" ht="16.5" customHeight="1">
      <c r="A724" s="97"/>
      <c r="B724" s="98"/>
      <c r="C724" s="99"/>
    </row>
    <row r="725" spans="1:3" ht="16.5" customHeight="1">
      <c r="A725" s="97"/>
      <c r="B725" s="98"/>
      <c r="C725" s="100"/>
    </row>
    <row r="726" spans="1:3" ht="16.5" customHeight="1">
      <c r="A726" s="97"/>
      <c r="B726" s="102"/>
      <c r="C726" s="100"/>
    </row>
    <row r="727" spans="1:3" ht="16.5" customHeight="1">
      <c r="A727" s="97"/>
      <c r="B727" s="97"/>
      <c r="C727" s="99"/>
    </row>
    <row r="728" spans="1:3" ht="16.5" customHeight="1">
      <c r="A728" s="97"/>
      <c r="B728" s="97"/>
      <c r="C728" s="99"/>
    </row>
    <row r="729" spans="1:3" ht="16.5" customHeight="1">
      <c r="A729" s="97"/>
      <c r="B729" s="101"/>
      <c r="C729" s="99"/>
    </row>
    <row r="730" spans="1:3" ht="16.5" customHeight="1">
      <c r="A730" s="97"/>
      <c r="B730" s="98"/>
      <c r="C730" s="100"/>
    </row>
    <row r="731" spans="1:3" ht="16.5" customHeight="1">
      <c r="A731" s="97"/>
      <c r="B731" s="101"/>
      <c r="C731" s="99"/>
    </row>
    <row r="732" spans="1:3" ht="16.5" customHeight="1">
      <c r="A732" s="97"/>
      <c r="B732" s="101"/>
      <c r="C732" s="99"/>
    </row>
    <row r="733" spans="1:3" ht="16.5" customHeight="1">
      <c r="A733" s="97"/>
      <c r="B733" s="98"/>
      <c r="C733" s="100"/>
    </row>
    <row r="734" spans="1:3" ht="16.5" customHeight="1">
      <c r="A734" s="97"/>
      <c r="B734" s="101"/>
      <c r="C734" s="99"/>
    </row>
    <row r="735" spans="1:3" ht="16.5" customHeight="1">
      <c r="A735" s="97"/>
      <c r="B735" s="98"/>
      <c r="C735" s="100"/>
    </row>
    <row r="736" spans="1:3" ht="16.5" customHeight="1">
      <c r="A736" s="97"/>
      <c r="B736" s="101"/>
      <c r="C736" s="99"/>
    </row>
    <row r="737" spans="1:3" ht="16.5" customHeight="1">
      <c r="A737" s="97"/>
      <c r="B737" s="98"/>
      <c r="C737" s="99"/>
    </row>
    <row r="738" spans="1:3" ht="16.5" customHeight="1">
      <c r="A738" s="97"/>
      <c r="B738" s="98"/>
      <c r="C738" s="100"/>
    </row>
    <row r="739" spans="1:3" ht="16.5" customHeight="1">
      <c r="A739" s="97"/>
      <c r="B739" s="101"/>
      <c r="C739" s="99"/>
    </row>
    <row r="740" spans="1:3" ht="16.5" customHeight="1">
      <c r="A740" s="97"/>
      <c r="B740" s="101"/>
      <c r="C740" s="99"/>
    </row>
    <row r="741" spans="1:3" ht="16.5" customHeight="1">
      <c r="A741" s="97"/>
      <c r="B741" s="101"/>
      <c r="C741" s="99"/>
    </row>
    <row r="742" spans="1:3" ht="16.5" customHeight="1">
      <c r="A742" s="97"/>
      <c r="B742" s="98"/>
      <c r="C742" s="99"/>
    </row>
    <row r="743" spans="1:3" ht="16.5" customHeight="1">
      <c r="A743" s="97"/>
      <c r="B743" s="98"/>
      <c r="C743" s="100"/>
    </row>
    <row r="744" spans="1:3" ht="16.5" customHeight="1">
      <c r="A744" s="97"/>
      <c r="B744" s="98"/>
      <c r="C744" s="100"/>
    </row>
    <row r="745" spans="1:3" ht="16.5" customHeight="1">
      <c r="A745" s="97"/>
      <c r="B745" s="101"/>
      <c r="C745" s="99"/>
    </row>
    <row r="746" spans="1:3" ht="16.5" customHeight="1">
      <c r="A746" s="97"/>
      <c r="B746" s="101"/>
      <c r="C746" s="99"/>
    </row>
    <row r="747" spans="1:3" ht="16.5" customHeight="1">
      <c r="A747" s="97"/>
      <c r="B747" s="98"/>
      <c r="C747" s="100"/>
    </row>
    <row r="748" spans="1:3" ht="16.5" customHeight="1">
      <c r="A748" s="97"/>
      <c r="B748" s="101"/>
      <c r="C748" s="99"/>
    </row>
    <row r="749" spans="1:3" ht="16.5" customHeight="1">
      <c r="A749" s="97"/>
      <c r="B749" s="101"/>
      <c r="C749" s="99"/>
    </row>
    <row r="750" spans="1:3" ht="16.5" customHeight="1">
      <c r="A750" s="97"/>
      <c r="B750" s="101"/>
      <c r="C750" s="99"/>
    </row>
    <row r="751" spans="1:3" ht="16.5" customHeight="1">
      <c r="A751" s="97"/>
      <c r="B751" s="101"/>
      <c r="C751" s="99"/>
    </row>
    <row r="752" spans="1:3" ht="16.5" customHeight="1">
      <c r="A752" s="97"/>
      <c r="B752" s="101"/>
      <c r="C752" s="99"/>
    </row>
    <row r="753" spans="1:3" ht="16.5" customHeight="1">
      <c r="A753" s="97"/>
      <c r="B753" s="101"/>
      <c r="C753" s="99"/>
    </row>
    <row r="754" spans="1:3" ht="16.5" customHeight="1">
      <c r="A754" s="97"/>
      <c r="B754" s="98"/>
      <c r="C754" s="99"/>
    </row>
    <row r="755" spans="1:3" ht="16.5" customHeight="1">
      <c r="A755" s="97"/>
      <c r="B755" s="98"/>
      <c r="C755" s="99"/>
    </row>
    <row r="756" spans="1:3" ht="17.25" customHeight="1">
      <c r="A756" s="97"/>
      <c r="B756" s="98"/>
      <c r="C756" s="100"/>
    </row>
    <row r="757" spans="1:3" ht="16.5" customHeight="1">
      <c r="A757" s="97"/>
      <c r="B757" s="101"/>
      <c r="C757" s="99"/>
    </row>
    <row r="758" spans="1:3" ht="16.5" customHeight="1">
      <c r="A758" s="97"/>
      <c r="B758" s="101"/>
      <c r="C758" s="99"/>
    </row>
    <row r="759" spans="1:3" ht="16.5" customHeight="1">
      <c r="A759" s="97"/>
      <c r="B759" s="101"/>
      <c r="C759" s="99"/>
    </row>
    <row r="760" spans="1:3" ht="16.5" customHeight="1">
      <c r="A760" s="97"/>
      <c r="B760" s="101"/>
      <c r="C760" s="99"/>
    </row>
    <row r="761" spans="1:3" ht="16.5" customHeight="1">
      <c r="A761" s="97"/>
      <c r="B761" s="98"/>
      <c r="C761" s="100"/>
    </row>
    <row r="762" spans="1:3" ht="16.5" customHeight="1">
      <c r="A762" s="97"/>
      <c r="B762" s="101"/>
      <c r="C762" s="99"/>
    </row>
    <row r="763" spans="1:3" ht="16.5" customHeight="1">
      <c r="A763" s="97"/>
      <c r="B763" s="101"/>
      <c r="C763" s="99"/>
    </row>
    <row r="764" spans="1:3" ht="16.5" customHeight="1">
      <c r="A764" s="97"/>
      <c r="B764" s="101"/>
      <c r="C764" s="99"/>
    </row>
    <row r="765" spans="1:3" ht="16.5" customHeight="1">
      <c r="A765" s="97"/>
      <c r="B765" s="101"/>
      <c r="C765" s="99"/>
    </row>
    <row r="766" spans="1:3" ht="16.5" customHeight="1">
      <c r="A766" s="97"/>
      <c r="B766" s="98"/>
      <c r="C766" s="99"/>
    </row>
    <row r="767" spans="1:3" ht="16.5" customHeight="1">
      <c r="A767" s="97"/>
      <c r="B767" s="98"/>
      <c r="C767" s="100"/>
    </row>
    <row r="768" spans="1:3" ht="16.5" customHeight="1">
      <c r="A768" s="97"/>
      <c r="B768" s="101"/>
      <c r="C768" s="99"/>
    </row>
    <row r="769" spans="1:3" ht="16.5" customHeight="1">
      <c r="A769" s="97"/>
      <c r="B769" s="101"/>
      <c r="C769" s="99"/>
    </row>
    <row r="770" spans="1:3" ht="16.5" customHeight="1">
      <c r="A770" s="97"/>
      <c r="B770" s="98"/>
      <c r="C770" s="99"/>
    </row>
    <row r="771" spans="1:3" ht="17.25" customHeight="1">
      <c r="A771" s="97"/>
      <c r="B771" s="98"/>
      <c r="C771" s="100"/>
    </row>
    <row r="772" spans="1:3" ht="16.5" customHeight="1">
      <c r="A772" s="97"/>
      <c r="B772" s="101"/>
      <c r="C772" s="99"/>
    </row>
    <row r="773" spans="1:3" ht="16.5" customHeight="1">
      <c r="A773" s="97"/>
      <c r="B773" s="101"/>
      <c r="C773" s="99"/>
    </row>
    <row r="774" spans="1:3" ht="16.5" customHeight="1">
      <c r="A774" s="97"/>
      <c r="B774" s="98"/>
      <c r="C774" s="99"/>
    </row>
    <row r="775" spans="1:3" ht="16.5" customHeight="1">
      <c r="A775" s="97"/>
      <c r="B775" s="98"/>
      <c r="C775" s="99"/>
    </row>
    <row r="776" spans="1:3" ht="16.5" customHeight="1">
      <c r="A776" s="97"/>
      <c r="B776" s="98"/>
      <c r="C776" s="99"/>
    </row>
    <row r="777" spans="1:3" ht="16.5" customHeight="1">
      <c r="A777" s="97"/>
      <c r="B777" s="98"/>
      <c r="C777" s="100"/>
    </row>
    <row r="778" spans="1:3" ht="16.5" customHeight="1">
      <c r="A778" s="97"/>
      <c r="B778" s="101"/>
      <c r="C778" s="99"/>
    </row>
    <row r="779" spans="1:3" ht="16.5" customHeight="1">
      <c r="A779" s="97"/>
      <c r="B779" s="101"/>
      <c r="C779" s="99"/>
    </row>
    <row r="780" spans="1:3" ht="16.5" customHeight="1">
      <c r="A780" s="97"/>
      <c r="B780" s="101"/>
      <c r="C780" s="99"/>
    </row>
    <row r="781" spans="1:3" ht="17.25" customHeight="1">
      <c r="A781" s="97"/>
      <c r="B781" s="98"/>
      <c r="C781" s="99"/>
    </row>
    <row r="782" spans="1:3" ht="16.5" customHeight="1">
      <c r="A782" s="97"/>
      <c r="B782" s="98"/>
      <c r="C782" s="99"/>
    </row>
    <row r="783" spans="1:3" ht="16.5" customHeight="1">
      <c r="A783" s="97"/>
      <c r="B783" s="98"/>
      <c r="C783" s="100"/>
    </row>
    <row r="784" spans="1:3" ht="16.5" customHeight="1">
      <c r="A784" s="97"/>
      <c r="B784" s="98"/>
      <c r="C784" s="99"/>
    </row>
    <row r="785" spans="1:3" ht="16.5" customHeight="1">
      <c r="A785" s="97"/>
      <c r="B785" s="98"/>
      <c r="C785" s="99"/>
    </row>
    <row r="786" spans="1:3" ht="16.5" customHeight="1">
      <c r="A786" s="97"/>
      <c r="B786" s="98"/>
      <c r="C786" s="100"/>
    </row>
    <row r="787" spans="1:3" ht="16.5" customHeight="1">
      <c r="A787" s="97"/>
      <c r="B787" s="98"/>
      <c r="C787" s="99"/>
    </row>
    <row r="788" spans="1:3" ht="16.5" customHeight="1">
      <c r="A788" s="97"/>
      <c r="B788" s="98"/>
      <c r="C788" s="99"/>
    </row>
    <row r="789" spans="1:3" ht="16.5" customHeight="1">
      <c r="A789" s="97"/>
      <c r="B789" s="98"/>
      <c r="C789" s="99"/>
    </row>
    <row r="790" spans="1:3" ht="16.5" customHeight="1">
      <c r="A790" s="97"/>
      <c r="B790" s="103"/>
      <c r="C790" s="104"/>
    </row>
    <row r="791" spans="1:3" ht="16.5" customHeight="1">
      <c r="A791" s="105"/>
      <c r="B791" s="98"/>
      <c r="C791" s="99"/>
    </row>
    <row r="792" spans="1:3" ht="16.5" customHeight="1">
      <c r="A792" s="97"/>
      <c r="B792" s="106"/>
      <c r="C792" s="107"/>
    </row>
    <row r="793" spans="1:3" ht="16.5" customHeight="1">
      <c r="A793" s="97"/>
      <c r="B793" s="98"/>
      <c r="C793" s="99"/>
    </row>
    <row r="794" spans="1:3" ht="16.5" customHeight="1">
      <c r="A794" s="97"/>
      <c r="B794" s="98"/>
      <c r="C794" s="99"/>
    </row>
    <row r="795" spans="1:3" ht="16.5" customHeight="1">
      <c r="A795" s="97"/>
      <c r="B795" s="98"/>
      <c r="C795" s="99"/>
    </row>
    <row r="796" spans="1:3" ht="16.5" customHeight="1">
      <c r="A796" s="97"/>
      <c r="B796" s="98"/>
      <c r="C796" s="99"/>
    </row>
    <row r="797" spans="1:3" ht="16.5" customHeight="1">
      <c r="A797" s="97"/>
      <c r="B797" s="98"/>
      <c r="C797" s="99"/>
    </row>
    <row r="798" spans="1:3" ht="16.5" customHeight="1">
      <c r="A798" s="97"/>
      <c r="B798" s="98"/>
      <c r="C798" s="99"/>
    </row>
  </sheetData>
  <sheetProtection/>
  <mergeCells count="3">
    <mergeCell ref="A2:F2"/>
    <mergeCell ref="E4:F4"/>
    <mergeCell ref="A32:C32"/>
  </mergeCells>
  <printOptions gridLines="1"/>
  <pageMargins left="3" right="2" top="1" bottom="1" header="0" footer="0"/>
  <pageSetup blackAndWhite="1" orientation="landscape" scale="65"/>
  <headerFooter scaleWithDoc="0"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684"/>
  <sheetViews>
    <sheetView showGridLines="0" showZeros="0" zoomScalePageLayoutView="0" workbookViewId="0" topLeftCell="A1">
      <selection activeCell="B12" sqref="B12"/>
    </sheetView>
  </sheetViews>
  <sheetFormatPr defaultColWidth="9.125" defaultRowHeight="16.5" customHeight="1"/>
  <cols>
    <col min="1" max="1" width="9.875" style="65" customWidth="1"/>
    <col min="2" max="2" width="33.50390625" style="65" customWidth="1"/>
    <col min="3" max="3" width="26.00390625" style="65" customWidth="1"/>
    <col min="4" max="253" width="9.125" style="65" customWidth="1"/>
    <col min="254" max="16384" width="9.125" style="65" customWidth="1"/>
  </cols>
  <sheetData>
    <row r="1" spans="1:3" s="64" customFormat="1" ht="33.75" customHeight="1">
      <c r="A1" s="66"/>
      <c r="B1" s="66"/>
      <c r="C1" s="66"/>
    </row>
    <row r="2" spans="1:3" s="64" customFormat="1" ht="51" customHeight="1">
      <c r="A2" s="177" t="s">
        <v>2004</v>
      </c>
      <c r="B2" s="178"/>
      <c r="C2" s="178"/>
    </row>
    <row r="3" spans="1:3" s="64" customFormat="1" ht="16.5" customHeight="1">
      <c r="A3" s="67"/>
      <c r="B3" s="67"/>
      <c r="C3" s="67"/>
    </row>
    <row r="4" spans="1:3" s="64" customFormat="1" ht="16.5" customHeight="1">
      <c r="A4" s="68"/>
      <c r="B4" s="68"/>
      <c r="C4" s="68"/>
    </row>
    <row r="5" spans="1:3" s="64" customFormat="1" ht="16.5" customHeight="1">
      <c r="A5" s="17" t="s">
        <v>727</v>
      </c>
      <c r="B5" s="17" t="s">
        <v>728</v>
      </c>
      <c r="C5" s="69" t="s">
        <v>698</v>
      </c>
    </row>
    <row r="6" spans="1:3" s="64" customFormat="1" ht="16.5" customHeight="1">
      <c r="A6" s="70"/>
      <c r="B6" s="71" t="s">
        <v>97</v>
      </c>
      <c r="C6" s="72">
        <v>173340</v>
      </c>
    </row>
    <row r="7" spans="1:3" s="64" customFormat="1" ht="16.5" customHeight="1">
      <c r="A7" s="70">
        <v>201</v>
      </c>
      <c r="B7" s="71" t="s">
        <v>734</v>
      </c>
      <c r="C7" s="72">
        <v>20546</v>
      </c>
    </row>
    <row r="8" spans="1:3" s="64" customFormat="1" ht="16.5" customHeight="1">
      <c r="A8" s="70">
        <v>20101</v>
      </c>
      <c r="B8" s="71" t="s">
        <v>735</v>
      </c>
      <c r="C8" s="72">
        <v>676</v>
      </c>
    </row>
    <row r="9" spans="1:3" s="64" customFormat="1" ht="16.5" customHeight="1">
      <c r="A9" s="70">
        <v>2010101</v>
      </c>
      <c r="B9" s="18" t="s">
        <v>736</v>
      </c>
      <c r="C9" s="72">
        <v>509</v>
      </c>
    </row>
    <row r="10" spans="1:3" s="64" customFormat="1" ht="16.5" customHeight="1">
      <c r="A10" s="70">
        <v>2010102</v>
      </c>
      <c r="B10" s="18" t="s">
        <v>737</v>
      </c>
      <c r="C10" s="72">
        <v>17</v>
      </c>
    </row>
    <row r="11" spans="1:3" s="64" customFormat="1" ht="16.5" customHeight="1">
      <c r="A11" s="70">
        <v>2010103</v>
      </c>
      <c r="B11" s="18" t="s">
        <v>738</v>
      </c>
      <c r="C11" s="72">
        <v>0</v>
      </c>
    </row>
    <row r="12" spans="1:3" s="64" customFormat="1" ht="16.5" customHeight="1">
      <c r="A12" s="70">
        <v>2010104</v>
      </c>
      <c r="B12" s="18" t="s">
        <v>739</v>
      </c>
      <c r="C12" s="72">
        <v>38</v>
      </c>
    </row>
    <row r="13" spans="1:3" s="64" customFormat="1" ht="16.5" customHeight="1">
      <c r="A13" s="70">
        <v>2010105</v>
      </c>
      <c r="B13" s="18" t="s">
        <v>740</v>
      </c>
      <c r="C13" s="72">
        <v>0</v>
      </c>
    </row>
    <row r="14" spans="1:3" s="64" customFormat="1" ht="16.5" customHeight="1">
      <c r="A14" s="70">
        <v>2010106</v>
      </c>
      <c r="B14" s="18" t="s">
        <v>741</v>
      </c>
      <c r="C14" s="72">
        <v>13</v>
      </c>
    </row>
    <row r="15" spans="1:3" s="64" customFormat="1" ht="16.5" customHeight="1">
      <c r="A15" s="70">
        <v>2010107</v>
      </c>
      <c r="B15" s="18" t="s">
        <v>742</v>
      </c>
      <c r="C15" s="72">
        <v>19</v>
      </c>
    </row>
    <row r="16" spans="1:3" s="64" customFormat="1" ht="16.5" customHeight="1">
      <c r="A16" s="70">
        <v>2010108</v>
      </c>
      <c r="B16" s="18" t="s">
        <v>743</v>
      </c>
      <c r="C16" s="72">
        <v>27</v>
      </c>
    </row>
    <row r="17" spans="1:3" s="64" customFormat="1" ht="16.5" customHeight="1">
      <c r="A17" s="70">
        <v>2010109</v>
      </c>
      <c r="B17" s="18" t="s">
        <v>744</v>
      </c>
      <c r="C17" s="72">
        <v>0</v>
      </c>
    </row>
    <row r="18" spans="1:3" s="64" customFormat="1" ht="16.5" customHeight="1">
      <c r="A18" s="70">
        <v>2010150</v>
      </c>
      <c r="B18" s="18" t="s">
        <v>745</v>
      </c>
      <c r="C18" s="72">
        <v>0</v>
      </c>
    </row>
    <row r="19" spans="1:3" s="64" customFormat="1" ht="16.5" customHeight="1">
      <c r="A19" s="70">
        <v>2010199</v>
      </c>
      <c r="B19" s="18" t="s">
        <v>746</v>
      </c>
      <c r="C19" s="72">
        <v>53</v>
      </c>
    </row>
    <row r="20" spans="1:3" s="64" customFormat="1" ht="16.5" customHeight="1">
      <c r="A20" s="70">
        <v>20102</v>
      </c>
      <c r="B20" s="71" t="s">
        <v>747</v>
      </c>
      <c r="C20" s="72">
        <v>625</v>
      </c>
    </row>
    <row r="21" spans="1:3" s="64" customFormat="1" ht="16.5" customHeight="1">
      <c r="A21" s="70">
        <v>2010201</v>
      </c>
      <c r="B21" s="18" t="s">
        <v>736</v>
      </c>
      <c r="C21" s="72">
        <v>436</v>
      </c>
    </row>
    <row r="22" spans="1:3" s="64" customFormat="1" ht="16.5" customHeight="1">
      <c r="A22" s="70">
        <v>2010202</v>
      </c>
      <c r="B22" s="18" t="s">
        <v>737</v>
      </c>
      <c r="C22" s="72">
        <v>97</v>
      </c>
    </row>
    <row r="23" spans="1:3" s="64" customFormat="1" ht="16.5" customHeight="1">
      <c r="A23" s="70">
        <v>2010203</v>
      </c>
      <c r="B23" s="18" t="s">
        <v>738</v>
      </c>
      <c r="C23" s="72">
        <v>0</v>
      </c>
    </row>
    <row r="24" spans="1:3" s="64" customFormat="1" ht="16.5" customHeight="1">
      <c r="A24" s="70">
        <v>2010204</v>
      </c>
      <c r="B24" s="18" t="s">
        <v>748</v>
      </c>
      <c r="C24" s="72">
        <v>31</v>
      </c>
    </row>
    <row r="25" spans="1:3" s="64" customFormat="1" ht="16.5" customHeight="1">
      <c r="A25" s="70">
        <v>2010205</v>
      </c>
      <c r="B25" s="18" t="s">
        <v>749</v>
      </c>
      <c r="C25" s="72">
        <v>21</v>
      </c>
    </row>
    <row r="26" spans="1:3" s="64" customFormat="1" ht="16.5" customHeight="1">
      <c r="A26" s="70">
        <v>2010206</v>
      </c>
      <c r="B26" s="18" t="s">
        <v>750</v>
      </c>
      <c r="C26" s="72">
        <v>40</v>
      </c>
    </row>
    <row r="27" spans="1:3" s="64" customFormat="1" ht="16.5" customHeight="1">
      <c r="A27" s="70">
        <v>2010250</v>
      </c>
      <c r="B27" s="18" t="s">
        <v>745</v>
      </c>
      <c r="C27" s="72">
        <v>0</v>
      </c>
    </row>
    <row r="28" spans="1:3" s="64" customFormat="1" ht="16.5" customHeight="1">
      <c r="A28" s="70">
        <v>2010299</v>
      </c>
      <c r="B28" s="18" t="s">
        <v>751</v>
      </c>
      <c r="C28" s="72">
        <v>0</v>
      </c>
    </row>
    <row r="29" spans="1:3" s="64" customFormat="1" ht="16.5" customHeight="1">
      <c r="A29" s="70">
        <v>20103</v>
      </c>
      <c r="B29" s="71" t="s">
        <v>752</v>
      </c>
      <c r="C29" s="72">
        <v>8966</v>
      </c>
    </row>
    <row r="30" spans="1:3" s="64" customFormat="1" ht="16.5" customHeight="1">
      <c r="A30" s="70">
        <v>2010301</v>
      </c>
      <c r="B30" s="18" t="s">
        <v>736</v>
      </c>
      <c r="C30" s="72">
        <v>7987</v>
      </c>
    </row>
    <row r="31" spans="1:3" s="64" customFormat="1" ht="16.5" customHeight="1">
      <c r="A31" s="70">
        <v>2010302</v>
      </c>
      <c r="B31" s="18" t="s">
        <v>737</v>
      </c>
      <c r="C31" s="72">
        <v>803</v>
      </c>
    </row>
    <row r="32" spans="1:3" s="64" customFormat="1" ht="16.5" customHeight="1">
      <c r="A32" s="70">
        <v>2010303</v>
      </c>
      <c r="B32" s="18" t="s">
        <v>738</v>
      </c>
      <c r="C32" s="72">
        <v>0</v>
      </c>
    </row>
    <row r="33" spans="1:3" s="64" customFormat="1" ht="16.5" customHeight="1">
      <c r="A33" s="70">
        <v>2010304</v>
      </c>
      <c r="B33" s="18" t="s">
        <v>753</v>
      </c>
      <c r="C33" s="72">
        <v>0</v>
      </c>
    </row>
    <row r="34" spans="1:3" s="64" customFormat="1" ht="16.5" customHeight="1">
      <c r="A34" s="70">
        <v>2010305</v>
      </c>
      <c r="B34" s="18" t="s">
        <v>754</v>
      </c>
      <c r="C34" s="72">
        <v>0</v>
      </c>
    </row>
    <row r="35" spans="1:3" s="64" customFormat="1" ht="16.5" customHeight="1">
      <c r="A35" s="70">
        <v>2010306</v>
      </c>
      <c r="B35" s="18" t="s">
        <v>755</v>
      </c>
      <c r="C35" s="72">
        <v>30</v>
      </c>
    </row>
    <row r="36" spans="1:3" s="64" customFormat="1" ht="16.5" customHeight="1">
      <c r="A36" s="70">
        <v>2010307</v>
      </c>
      <c r="B36" s="18" t="s">
        <v>756</v>
      </c>
      <c r="C36" s="72">
        <v>10</v>
      </c>
    </row>
    <row r="37" spans="1:3" s="64" customFormat="1" ht="16.5" customHeight="1">
      <c r="A37" s="70">
        <v>2010308</v>
      </c>
      <c r="B37" s="18" t="s">
        <v>757</v>
      </c>
      <c r="C37" s="72">
        <v>136</v>
      </c>
    </row>
    <row r="38" spans="1:3" s="64" customFormat="1" ht="16.5" customHeight="1">
      <c r="A38" s="70">
        <v>2010309</v>
      </c>
      <c r="B38" s="18" t="s">
        <v>758</v>
      </c>
      <c r="C38" s="72">
        <v>0</v>
      </c>
    </row>
    <row r="39" spans="1:3" s="64" customFormat="1" ht="16.5" customHeight="1">
      <c r="A39" s="70">
        <v>2010350</v>
      </c>
      <c r="B39" s="18" t="s">
        <v>745</v>
      </c>
      <c r="C39" s="72">
        <v>0</v>
      </c>
    </row>
    <row r="40" spans="1:3" s="64" customFormat="1" ht="16.5" customHeight="1">
      <c r="A40" s="70">
        <v>2010399</v>
      </c>
      <c r="B40" s="18" t="s">
        <v>759</v>
      </c>
      <c r="C40" s="72">
        <v>0</v>
      </c>
    </row>
    <row r="41" spans="1:3" s="64" customFormat="1" ht="16.5" customHeight="1">
      <c r="A41" s="70">
        <v>20104</v>
      </c>
      <c r="B41" s="71" t="s">
        <v>760</v>
      </c>
      <c r="C41" s="72">
        <v>560</v>
      </c>
    </row>
    <row r="42" spans="1:3" s="64" customFormat="1" ht="16.5" customHeight="1">
      <c r="A42" s="70">
        <v>2010401</v>
      </c>
      <c r="B42" s="18" t="s">
        <v>736</v>
      </c>
      <c r="C42" s="72">
        <v>411</v>
      </c>
    </row>
    <row r="43" spans="1:3" s="64" customFormat="1" ht="16.5" customHeight="1">
      <c r="A43" s="70">
        <v>2010402</v>
      </c>
      <c r="B43" s="18" t="s">
        <v>737</v>
      </c>
      <c r="C43" s="72">
        <v>125</v>
      </c>
    </row>
    <row r="44" spans="1:3" s="64" customFormat="1" ht="16.5" customHeight="1">
      <c r="A44" s="70">
        <v>2010403</v>
      </c>
      <c r="B44" s="18" t="s">
        <v>738</v>
      </c>
      <c r="C44" s="72">
        <v>0</v>
      </c>
    </row>
    <row r="45" spans="1:3" s="64" customFormat="1" ht="16.5" customHeight="1">
      <c r="A45" s="70">
        <v>2010404</v>
      </c>
      <c r="B45" s="18" t="s">
        <v>761</v>
      </c>
      <c r="C45" s="72">
        <v>20</v>
      </c>
    </row>
    <row r="46" spans="1:3" s="64" customFormat="1" ht="16.5" customHeight="1">
      <c r="A46" s="70">
        <v>2010405</v>
      </c>
      <c r="B46" s="18" t="s">
        <v>762</v>
      </c>
      <c r="C46" s="72">
        <v>0</v>
      </c>
    </row>
    <row r="47" spans="1:3" s="64" customFormat="1" ht="16.5" customHeight="1">
      <c r="A47" s="70">
        <v>2010406</v>
      </c>
      <c r="B47" s="18" t="s">
        <v>763</v>
      </c>
      <c r="C47" s="72">
        <v>0</v>
      </c>
    </row>
    <row r="48" spans="1:3" s="64" customFormat="1" ht="16.5" customHeight="1">
      <c r="A48" s="70">
        <v>2010407</v>
      </c>
      <c r="B48" s="18" t="s">
        <v>764</v>
      </c>
      <c r="C48" s="72">
        <v>0</v>
      </c>
    </row>
    <row r="49" spans="1:3" s="64" customFormat="1" ht="16.5" customHeight="1">
      <c r="A49" s="70">
        <v>2010408</v>
      </c>
      <c r="B49" s="18" t="s">
        <v>765</v>
      </c>
      <c r="C49" s="72">
        <v>4</v>
      </c>
    </row>
    <row r="50" spans="1:3" s="64" customFormat="1" ht="16.5" customHeight="1">
      <c r="A50" s="70">
        <v>2010409</v>
      </c>
      <c r="B50" s="18" t="s">
        <v>766</v>
      </c>
      <c r="C50" s="72">
        <v>0</v>
      </c>
    </row>
    <row r="51" spans="1:3" s="64" customFormat="1" ht="16.5" customHeight="1">
      <c r="A51" s="70">
        <v>2010450</v>
      </c>
      <c r="B51" s="18" t="s">
        <v>745</v>
      </c>
      <c r="C51" s="72">
        <v>0</v>
      </c>
    </row>
    <row r="52" spans="1:3" s="64" customFormat="1" ht="16.5" customHeight="1">
      <c r="A52" s="70">
        <v>2010499</v>
      </c>
      <c r="B52" s="18" t="s">
        <v>767</v>
      </c>
      <c r="C52" s="72">
        <v>0</v>
      </c>
    </row>
    <row r="53" spans="1:3" s="64" customFormat="1" ht="16.5" customHeight="1">
      <c r="A53" s="70">
        <v>20105</v>
      </c>
      <c r="B53" s="71" t="s">
        <v>768</v>
      </c>
      <c r="C53" s="72">
        <v>455</v>
      </c>
    </row>
    <row r="54" spans="1:3" s="64" customFormat="1" ht="16.5" customHeight="1">
      <c r="A54" s="70">
        <v>2010501</v>
      </c>
      <c r="B54" s="18" t="s">
        <v>736</v>
      </c>
      <c r="C54" s="72">
        <v>139</v>
      </c>
    </row>
    <row r="55" spans="1:3" s="64" customFormat="1" ht="16.5" customHeight="1">
      <c r="A55" s="70">
        <v>2010502</v>
      </c>
      <c r="B55" s="18" t="s">
        <v>737</v>
      </c>
      <c r="C55" s="72">
        <v>0</v>
      </c>
    </row>
    <row r="56" spans="1:3" s="64" customFormat="1" ht="16.5" customHeight="1">
      <c r="A56" s="70">
        <v>2010503</v>
      </c>
      <c r="B56" s="18" t="s">
        <v>738</v>
      </c>
      <c r="C56" s="72">
        <v>0</v>
      </c>
    </row>
    <row r="57" spans="1:3" s="64" customFormat="1" ht="16.5" customHeight="1">
      <c r="A57" s="70">
        <v>2010504</v>
      </c>
      <c r="B57" s="18" t="s">
        <v>769</v>
      </c>
      <c r="C57" s="72">
        <v>0</v>
      </c>
    </row>
    <row r="58" spans="1:3" s="64" customFormat="1" ht="16.5" customHeight="1">
      <c r="A58" s="70">
        <v>2010505</v>
      </c>
      <c r="B58" s="18" t="s">
        <v>770</v>
      </c>
      <c r="C58" s="72">
        <v>30</v>
      </c>
    </row>
    <row r="59" spans="1:3" s="64" customFormat="1" ht="16.5" customHeight="1">
      <c r="A59" s="70">
        <v>2010506</v>
      </c>
      <c r="B59" s="18" t="s">
        <v>771</v>
      </c>
      <c r="C59" s="72">
        <v>9</v>
      </c>
    </row>
    <row r="60" spans="1:3" s="64" customFormat="1" ht="16.5" customHeight="1">
      <c r="A60" s="70">
        <v>2010507</v>
      </c>
      <c r="B60" s="18" t="s">
        <v>772</v>
      </c>
      <c r="C60" s="72">
        <v>202</v>
      </c>
    </row>
    <row r="61" spans="1:3" s="64" customFormat="1" ht="16.5" customHeight="1">
      <c r="A61" s="70">
        <v>2010508</v>
      </c>
      <c r="B61" s="18" t="s">
        <v>773</v>
      </c>
      <c r="C61" s="72">
        <v>75</v>
      </c>
    </row>
    <row r="62" spans="1:3" s="64" customFormat="1" ht="16.5" customHeight="1">
      <c r="A62" s="70">
        <v>2010550</v>
      </c>
      <c r="B62" s="18" t="s">
        <v>745</v>
      </c>
      <c r="C62" s="72">
        <v>0</v>
      </c>
    </row>
    <row r="63" spans="1:3" s="64" customFormat="1" ht="16.5" customHeight="1">
      <c r="A63" s="70">
        <v>2010599</v>
      </c>
      <c r="B63" s="18" t="s">
        <v>774</v>
      </c>
      <c r="C63" s="72">
        <v>0</v>
      </c>
    </row>
    <row r="64" spans="1:3" s="64" customFormat="1" ht="16.5" customHeight="1">
      <c r="A64" s="70">
        <v>20106</v>
      </c>
      <c r="B64" s="71" t="s">
        <v>775</v>
      </c>
      <c r="C64" s="72">
        <v>1399</v>
      </c>
    </row>
    <row r="65" spans="1:3" s="64" customFormat="1" ht="16.5" customHeight="1">
      <c r="A65" s="70">
        <v>2010601</v>
      </c>
      <c r="B65" s="18" t="s">
        <v>736</v>
      </c>
      <c r="C65" s="72">
        <v>1027</v>
      </c>
    </row>
    <row r="66" spans="1:3" s="64" customFormat="1" ht="16.5" customHeight="1">
      <c r="A66" s="70">
        <v>2010602</v>
      </c>
      <c r="B66" s="18" t="s">
        <v>737</v>
      </c>
      <c r="C66" s="72">
        <v>34</v>
      </c>
    </row>
    <row r="67" spans="1:3" s="64" customFormat="1" ht="16.5" customHeight="1">
      <c r="A67" s="70">
        <v>2010603</v>
      </c>
      <c r="B67" s="18" t="s">
        <v>738</v>
      </c>
      <c r="C67" s="72">
        <v>0</v>
      </c>
    </row>
    <row r="68" spans="1:3" s="64" customFormat="1" ht="16.5" customHeight="1">
      <c r="A68" s="70">
        <v>2010604</v>
      </c>
      <c r="B68" s="18" t="s">
        <v>776</v>
      </c>
      <c r="C68" s="72">
        <v>35</v>
      </c>
    </row>
    <row r="69" spans="1:3" s="64" customFormat="1" ht="16.5" customHeight="1">
      <c r="A69" s="70">
        <v>2010605</v>
      </c>
      <c r="B69" s="18" t="s">
        <v>777</v>
      </c>
      <c r="C69" s="72">
        <v>50</v>
      </c>
    </row>
    <row r="70" spans="1:3" s="64" customFormat="1" ht="16.5" customHeight="1">
      <c r="A70" s="70">
        <v>2010606</v>
      </c>
      <c r="B70" s="18" t="s">
        <v>778</v>
      </c>
      <c r="C70" s="72">
        <v>15</v>
      </c>
    </row>
    <row r="71" spans="1:3" s="64" customFormat="1" ht="16.5" customHeight="1">
      <c r="A71" s="70">
        <v>2010607</v>
      </c>
      <c r="B71" s="18" t="s">
        <v>779</v>
      </c>
      <c r="C71" s="72">
        <v>30</v>
      </c>
    </row>
    <row r="72" spans="1:3" s="64" customFormat="1" ht="16.5" customHeight="1">
      <c r="A72" s="70">
        <v>2010608</v>
      </c>
      <c r="B72" s="18" t="s">
        <v>780</v>
      </c>
      <c r="C72" s="72">
        <v>79</v>
      </c>
    </row>
    <row r="73" spans="1:3" s="64" customFormat="1" ht="16.5" customHeight="1">
      <c r="A73" s="70">
        <v>2010650</v>
      </c>
      <c r="B73" s="18" t="s">
        <v>745</v>
      </c>
      <c r="C73" s="72">
        <v>0</v>
      </c>
    </row>
    <row r="74" spans="1:3" s="64" customFormat="1" ht="16.5" customHeight="1">
      <c r="A74" s="70">
        <v>2010699</v>
      </c>
      <c r="B74" s="18" t="s">
        <v>781</v>
      </c>
      <c r="C74" s="72">
        <v>129</v>
      </c>
    </row>
    <row r="75" spans="1:3" s="64" customFormat="1" ht="16.5" customHeight="1">
      <c r="A75" s="70">
        <v>20107</v>
      </c>
      <c r="B75" s="71" t="s">
        <v>782</v>
      </c>
      <c r="C75" s="72">
        <v>197</v>
      </c>
    </row>
    <row r="76" spans="1:3" s="64" customFormat="1" ht="16.5" customHeight="1">
      <c r="A76" s="70">
        <v>2010701</v>
      </c>
      <c r="B76" s="18" t="s">
        <v>736</v>
      </c>
      <c r="C76" s="72">
        <v>0</v>
      </c>
    </row>
    <row r="77" spans="1:3" s="64" customFormat="1" ht="16.5" customHeight="1">
      <c r="A77" s="70">
        <v>2010702</v>
      </c>
      <c r="B77" s="18" t="s">
        <v>737</v>
      </c>
      <c r="C77" s="72">
        <v>0</v>
      </c>
    </row>
    <row r="78" spans="1:3" s="64" customFormat="1" ht="16.5" customHeight="1">
      <c r="A78" s="70">
        <v>2010703</v>
      </c>
      <c r="B78" s="18" t="s">
        <v>738</v>
      </c>
      <c r="C78" s="72">
        <v>0</v>
      </c>
    </row>
    <row r="79" spans="1:3" s="64" customFormat="1" ht="16.5" customHeight="1">
      <c r="A79" s="70">
        <v>2010704</v>
      </c>
      <c r="B79" s="18" t="s">
        <v>783</v>
      </c>
      <c r="C79" s="72">
        <v>0</v>
      </c>
    </row>
    <row r="80" spans="1:3" s="64" customFormat="1" ht="16.5" customHeight="1">
      <c r="A80" s="70">
        <v>2010705</v>
      </c>
      <c r="B80" s="18" t="s">
        <v>784</v>
      </c>
      <c r="C80" s="72">
        <v>0</v>
      </c>
    </row>
    <row r="81" spans="1:3" s="64" customFormat="1" ht="16.5" customHeight="1">
      <c r="A81" s="70">
        <v>2010706</v>
      </c>
      <c r="B81" s="18" t="s">
        <v>785</v>
      </c>
      <c r="C81" s="72">
        <v>0</v>
      </c>
    </row>
    <row r="82" spans="1:3" s="64" customFormat="1" ht="16.5" customHeight="1">
      <c r="A82" s="70">
        <v>2010707</v>
      </c>
      <c r="B82" s="18" t="s">
        <v>786</v>
      </c>
      <c r="C82" s="72">
        <v>0</v>
      </c>
    </row>
    <row r="83" spans="1:3" s="64" customFormat="1" ht="16.5" customHeight="1">
      <c r="A83" s="70">
        <v>2010708</v>
      </c>
      <c r="B83" s="18" t="s">
        <v>787</v>
      </c>
      <c r="C83" s="72">
        <v>0</v>
      </c>
    </row>
    <row r="84" spans="1:3" s="64" customFormat="1" ht="16.5" customHeight="1">
      <c r="A84" s="70">
        <v>2010709</v>
      </c>
      <c r="B84" s="18" t="s">
        <v>779</v>
      </c>
      <c r="C84" s="72">
        <v>0</v>
      </c>
    </row>
    <row r="85" spans="1:3" s="64" customFormat="1" ht="16.5" customHeight="1">
      <c r="A85" s="70">
        <v>2010750</v>
      </c>
      <c r="B85" s="18" t="s">
        <v>745</v>
      </c>
      <c r="C85" s="72">
        <v>0</v>
      </c>
    </row>
    <row r="86" spans="1:3" s="64" customFormat="1" ht="16.5" customHeight="1">
      <c r="A86" s="70">
        <v>2010799</v>
      </c>
      <c r="B86" s="18" t="s">
        <v>788</v>
      </c>
      <c r="C86" s="72">
        <v>197</v>
      </c>
    </row>
    <row r="87" spans="1:3" s="64" customFormat="1" ht="16.5" customHeight="1">
      <c r="A87" s="70">
        <v>20108</v>
      </c>
      <c r="B87" s="71" t="s">
        <v>789</v>
      </c>
      <c r="C87" s="72">
        <v>375</v>
      </c>
    </row>
    <row r="88" spans="1:3" s="64" customFormat="1" ht="16.5" customHeight="1">
      <c r="A88" s="70">
        <v>2010801</v>
      </c>
      <c r="B88" s="18" t="s">
        <v>736</v>
      </c>
      <c r="C88" s="72">
        <v>153</v>
      </c>
    </row>
    <row r="89" spans="1:3" s="64" customFormat="1" ht="16.5" customHeight="1">
      <c r="A89" s="70">
        <v>2010802</v>
      </c>
      <c r="B89" s="18" t="s">
        <v>737</v>
      </c>
      <c r="C89" s="72">
        <v>4</v>
      </c>
    </row>
    <row r="90" spans="1:3" s="64" customFormat="1" ht="16.5" customHeight="1">
      <c r="A90" s="70">
        <v>2010803</v>
      </c>
      <c r="B90" s="18" t="s">
        <v>738</v>
      </c>
      <c r="C90" s="72">
        <v>0</v>
      </c>
    </row>
    <row r="91" spans="1:3" s="64" customFormat="1" ht="16.5" customHeight="1">
      <c r="A91" s="70">
        <v>2010804</v>
      </c>
      <c r="B91" s="18" t="s">
        <v>790</v>
      </c>
      <c r="C91" s="72">
        <v>70</v>
      </c>
    </row>
    <row r="92" spans="1:3" s="64" customFormat="1" ht="16.5" customHeight="1">
      <c r="A92" s="70">
        <v>2010805</v>
      </c>
      <c r="B92" s="18" t="s">
        <v>791</v>
      </c>
      <c r="C92" s="72">
        <v>0</v>
      </c>
    </row>
    <row r="93" spans="1:3" s="64" customFormat="1" ht="16.5" customHeight="1">
      <c r="A93" s="70">
        <v>2010806</v>
      </c>
      <c r="B93" s="18" t="s">
        <v>779</v>
      </c>
      <c r="C93" s="72">
        <v>0</v>
      </c>
    </row>
    <row r="94" spans="1:3" s="64" customFormat="1" ht="16.5" customHeight="1">
      <c r="A94" s="70">
        <v>2010850</v>
      </c>
      <c r="B94" s="18" t="s">
        <v>745</v>
      </c>
      <c r="C94" s="72">
        <v>0</v>
      </c>
    </row>
    <row r="95" spans="1:3" s="64" customFormat="1" ht="16.5" customHeight="1">
      <c r="A95" s="70">
        <v>2010899</v>
      </c>
      <c r="B95" s="18" t="s">
        <v>792</v>
      </c>
      <c r="C95" s="72">
        <v>148</v>
      </c>
    </row>
    <row r="96" spans="1:3" s="64" customFormat="1" ht="16.5" customHeight="1">
      <c r="A96" s="70">
        <v>20109</v>
      </c>
      <c r="B96" s="71" t="s">
        <v>793</v>
      </c>
      <c r="C96" s="72">
        <v>0</v>
      </c>
    </row>
    <row r="97" spans="1:3" s="64" customFormat="1" ht="16.5" customHeight="1">
      <c r="A97" s="70">
        <v>2010901</v>
      </c>
      <c r="B97" s="18" t="s">
        <v>736</v>
      </c>
      <c r="C97" s="72">
        <v>0</v>
      </c>
    </row>
    <row r="98" spans="1:3" s="64" customFormat="1" ht="16.5" customHeight="1">
      <c r="A98" s="70">
        <v>2010902</v>
      </c>
      <c r="B98" s="18" t="s">
        <v>737</v>
      </c>
      <c r="C98" s="72">
        <v>0</v>
      </c>
    </row>
    <row r="99" spans="1:3" s="64" customFormat="1" ht="16.5" customHeight="1">
      <c r="A99" s="70">
        <v>2010903</v>
      </c>
      <c r="B99" s="18" t="s">
        <v>738</v>
      </c>
      <c r="C99" s="72">
        <v>0</v>
      </c>
    </row>
    <row r="100" spans="1:3" s="64" customFormat="1" ht="16.5" customHeight="1">
      <c r="A100" s="70">
        <v>2010904</v>
      </c>
      <c r="B100" s="18" t="s">
        <v>794</v>
      </c>
      <c r="C100" s="72">
        <v>0</v>
      </c>
    </row>
    <row r="101" spans="1:3" s="64" customFormat="1" ht="16.5" customHeight="1">
      <c r="A101" s="70">
        <v>2010905</v>
      </c>
      <c r="B101" s="18" t="s">
        <v>795</v>
      </c>
      <c r="C101" s="72">
        <v>0</v>
      </c>
    </row>
    <row r="102" spans="1:3" s="64" customFormat="1" ht="16.5" customHeight="1">
      <c r="A102" s="70">
        <v>2010907</v>
      </c>
      <c r="B102" s="18" t="s">
        <v>796</v>
      </c>
      <c r="C102" s="72">
        <v>0</v>
      </c>
    </row>
    <row r="103" spans="1:3" s="64" customFormat="1" ht="16.5" customHeight="1">
      <c r="A103" s="70">
        <v>2010908</v>
      </c>
      <c r="B103" s="18" t="s">
        <v>779</v>
      </c>
      <c r="C103" s="72">
        <v>0</v>
      </c>
    </row>
    <row r="104" spans="1:3" s="64" customFormat="1" ht="16.5" customHeight="1">
      <c r="A104" s="70">
        <v>2010950</v>
      </c>
      <c r="B104" s="18" t="s">
        <v>745</v>
      </c>
      <c r="C104" s="72">
        <v>0</v>
      </c>
    </row>
    <row r="105" spans="1:3" s="64" customFormat="1" ht="16.5" customHeight="1">
      <c r="A105" s="70">
        <v>2010999</v>
      </c>
      <c r="B105" s="18" t="s">
        <v>797</v>
      </c>
      <c r="C105" s="72">
        <v>0</v>
      </c>
    </row>
    <row r="106" spans="1:3" s="64" customFormat="1" ht="16.5" customHeight="1">
      <c r="A106" s="70">
        <v>20110</v>
      </c>
      <c r="B106" s="71" t="s">
        <v>798</v>
      </c>
      <c r="C106" s="72">
        <v>51</v>
      </c>
    </row>
    <row r="107" spans="1:3" s="64" customFormat="1" ht="16.5" customHeight="1">
      <c r="A107" s="70">
        <v>2011001</v>
      </c>
      <c r="B107" s="18" t="s">
        <v>736</v>
      </c>
      <c r="C107" s="72">
        <v>0</v>
      </c>
    </row>
    <row r="108" spans="1:3" s="64" customFormat="1" ht="16.5" customHeight="1">
      <c r="A108" s="70">
        <v>2011002</v>
      </c>
      <c r="B108" s="18" t="s">
        <v>737</v>
      </c>
      <c r="C108" s="72">
        <v>0</v>
      </c>
    </row>
    <row r="109" spans="1:3" s="64" customFormat="1" ht="16.5" customHeight="1">
      <c r="A109" s="70">
        <v>2011003</v>
      </c>
      <c r="B109" s="18" t="s">
        <v>738</v>
      </c>
      <c r="C109" s="72">
        <v>0</v>
      </c>
    </row>
    <row r="110" spans="1:3" s="64" customFormat="1" ht="16.5" customHeight="1">
      <c r="A110" s="70">
        <v>2011004</v>
      </c>
      <c r="B110" s="18" t="s">
        <v>799</v>
      </c>
      <c r="C110" s="72">
        <v>0</v>
      </c>
    </row>
    <row r="111" spans="1:3" s="64" customFormat="1" ht="16.5" customHeight="1">
      <c r="A111" s="70">
        <v>2011005</v>
      </c>
      <c r="B111" s="18" t="s">
        <v>800</v>
      </c>
      <c r="C111" s="72">
        <v>0</v>
      </c>
    </row>
    <row r="112" spans="1:3" s="64" customFormat="1" ht="16.5" customHeight="1">
      <c r="A112" s="70">
        <v>2011006</v>
      </c>
      <c r="B112" s="18" t="s">
        <v>801</v>
      </c>
      <c r="C112" s="72">
        <v>2</v>
      </c>
    </row>
    <row r="113" spans="1:3" s="64" customFormat="1" ht="16.5" customHeight="1">
      <c r="A113" s="70">
        <v>2011007</v>
      </c>
      <c r="B113" s="18" t="s">
        <v>802</v>
      </c>
      <c r="C113" s="72">
        <v>0</v>
      </c>
    </row>
    <row r="114" spans="1:3" s="64" customFormat="1" ht="16.5" customHeight="1">
      <c r="A114" s="70">
        <v>2011008</v>
      </c>
      <c r="B114" s="18" t="s">
        <v>803</v>
      </c>
      <c r="C114" s="72">
        <v>0</v>
      </c>
    </row>
    <row r="115" spans="1:3" s="64" customFormat="1" ht="16.5" customHeight="1">
      <c r="A115" s="70">
        <v>2011009</v>
      </c>
      <c r="B115" s="18" t="s">
        <v>804</v>
      </c>
      <c r="C115" s="72">
        <v>0</v>
      </c>
    </row>
    <row r="116" spans="1:3" s="64" customFormat="1" ht="16.5" customHeight="1">
      <c r="A116" s="70">
        <v>2011010</v>
      </c>
      <c r="B116" s="18" t="s">
        <v>805</v>
      </c>
      <c r="C116" s="72">
        <v>0</v>
      </c>
    </row>
    <row r="117" spans="1:3" s="64" customFormat="1" ht="16.5" customHeight="1">
      <c r="A117" s="70">
        <v>2011011</v>
      </c>
      <c r="B117" s="18" t="s">
        <v>806</v>
      </c>
      <c r="C117" s="72">
        <v>0</v>
      </c>
    </row>
    <row r="118" spans="1:3" s="64" customFormat="1" ht="16.5" customHeight="1">
      <c r="A118" s="70">
        <v>2011012</v>
      </c>
      <c r="B118" s="18" t="s">
        <v>807</v>
      </c>
      <c r="C118" s="72">
        <v>0</v>
      </c>
    </row>
    <row r="119" spans="1:3" s="64" customFormat="1" ht="16.5" customHeight="1">
      <c r="A119" s="70">
        <v>2011050</v>
      </c>
      <c r="B119" s="18" t="s">
        <v>745</v>
      </c>
      <c r="C119" s="72">
        <v>49</v>
      </c>
    </row>
    <row r="120" spans="1:3" s="64" customFormat="1" ht="16.5" customHeight="1">
      <c r="A120" s="70">
        <v>2011099</v>
      </c>
      <c r="B120" s="18" t="s">
        <v>808</v>
      </c>
      <c r="C120" s="72">
        <v>0</v>
      </c>
    </row>
    <row r="121" spans="1:3" s="64" customFormat="1" ht="16.5" customHeight="1">
      <c r="A121" s="70">
        <v>20111</v>
      </c>
      <c r="B121" s="71" t="s">
        <v>809</v>
      </c>
      <c r="C121" s="72">
        <v>829</v>
      </c>
    </row>
    <row r="122" spans="1:3" s="64" customFormat="1" ht="16.5" customHeight="1">
      <c r="A122" s="70">
        <v>2011101</v>
      </c>
      <c r="B122" s="18" t="s">
        <v>736</v>
      </c>
      <c r="C122" s="72">
        <v>707</v>
      </c>
    </row>
    <row r="123" spans="1:3" s="64" customFormat="1" ht="16.5" customHeight="1">
      <c r="A123" s="70">
        <v>2011102</v>
      </c>
      <c r="B123" s="18" t="s">
        <v>737</v>
      </c>
      <c r="C123" s="72">
        <v>122</v>
      </c>
    </row>
    <row r="124" spans="1:3" s="64" customFormat="1" ht="16.5" customHeight="1">
      <c r="A124" s="70">
        <v>2011103</v>
      </c>
      <c r="B124" s="18" t="s">
        <v>738</v>
      </c>
      <c r="C124" s="72">
        <v>0</v>
      </c>
    </row>
    <row r="125" spans="1:3" s="64" customFormat="1" ht="16.5" customHeight="1">
      <c r="A125" s="70">
        <v>2011104</v>
      </c>
      <c r="B125" s="18" t="s">
        <v>810</v>
      </c>
      <c r="C125" s="72">
        <v>0</v>
      </c>
    </row>
    <row r="126" spans="1:3" s="64" customFormat="1" ht="16.5" customHeight="1">
      <c r="A126" s="70">
        <v>2011105</v>
      </c>
      <c r="B126" s="18" t="s">
        <v>811</v>
      </c>
      <c r="C126" s="72">
        <v>0</v>
      </c>
    </row>
    <row r="127" spans="1:3" s="64" customFormat="1" ht="16.5" customHeight="1">
      <c r="A127" s="70">
        <v>2011106</v>
      </c>
      <c r="B127" s="18" t="s">
        <v>812</v>
      </c>
      <c r="C127" s="72">
        <v>0</v>
      </c>
    </row>
    <row r="128" spans="1:3" s="64" customFormat="1" ht="16.5" customHeight="1">
      <c r="A128" s="70">
        <v>2011150</v>
      </c>
      <c r="B128" s="18" t="s">
        <v>745</v>
      </c>
      <c r="C128" s="72">
        <v>0</v>
      </c>
    </row>
    <row r="129" spans="1:3" s="64" customFormat="1" ht="16.5" customHeight="1">
      <c r="A129" s="70">
        <v>2011199</v>
      </c>
      <c r="B129" s="18" t="s">
        <v>813</v>
      </c>
      <c r="C129" s="72">
        <v>0</v>
      </c>
    </row>
    <row r="130" spans="1:3" s="64" customFormat="1" ht="16.5" customHeight="1">
      <c r="A130" s="70">
        <v>20113</v>
      </c>
      <c r="B130" s="71" t="s">
        <v>814</v>
      </c>
      <c r="C130" s="72">
        <v>201</v>
      </c>
    </row>
    <row r="131" spans="1:3" s="64" customFormat="1" ht="16.5" customHeight="1">
      <c r="A131" s="70">
        <v>2011301</v>
      </c>
      <c r="B131" s="18" t="s">
        <v>736</v>
      </c>
      <c r="C131" s="72">
        <v>14</v>
      </c>
    </row>
    <row r="132" spans="1:3" s="64" customFormat="1" ht="16.5" customHeight="1">
      <c r="A132" s="70">
        <v>2011302</v>
      </c>
      <c r="B132" s="18" t="s">
        <v>737</v>
      </c>
      <c r="C132" s="72">
        <v>107</v>
      </c>
    </row>
    <row r="133" spans="1:3" s="64" customFormat="1" ht="16.5" customHeight="1">
      <c r="A133" s="70">
        <v>2011303</v>
      </c>
      <c r="B133" s="18" t="s">
        <v>738</v>
      </c>
      <c r="C133" s="72">
        <v>0</v>
      </c>
    </row>
    <row r="134" spans="1:3" s="64" customFormat="1" ht="16.5" customHeight="1">
      <c r="A134" s="70">
        <v>2011304</v>
      </c>
      <c r="B134" s="18" t="s">
        <v>815</v>
      </c>
      <c r="C134" s="72">
        <v>0</v>
      </c>
    </row>
    <row r="135" spans="1:3" s="64" customFormat="1" ht="16.5" customHeight="1">
      <c r="A135" s="70">
        <v>2011305</v>
      </c>
      <c r="B135" s="18" t="s">
        <v>816</v>
      </c>
      <c r="C135" s="72">
        <v>0</v>
      </c>
    </row>
    <row r="136" spans="1:3" s="64" customFormat="1" ht="16.5" customHeight="1">
      <c r="A136" s="70">
        <v>2011306</v>
      </c>
      <c r="B136" s="18" t="s">
        <v>817</v>
      </c>
      <c r="C136" s="72">
        <v>0</v>
      </c>
    </row>
    <row r="137" spans="1:3" s="64" customFormat="1" ht="16.5" customHeight="1">
      <c r="A137" s="70">
        <v>2011307</v>
      </c>
      <c r="B137" s="18" t="s">
        <v>818</v>
      </c>
      <c r="C137" s="72">
        <v>0</v>
      </c>
    </row>
    <row r="138" spans="1:3" s="64" customFormat="1" ht="16.5" customHeight="1">
      <c r="A138" s="70">
        <v>2011308</v>
      </c>
      <c r="B138" s="18" t="s">
        <v>819</v>
      </c>
      <c r="C138" s="72">
        <v>80</v>
      </c>
    </row>
    <row r="139" spans="1:3" s="64" customFormat="1" ht="16.5" customHeight="1">
      <c r="A139" s="70">
        <v>2011350</v>
      </c>
      <c r="B139" s="18" t="s">
        <v>745</v>
      </c>
      <c r="C139" s="72">
        <v>0</v>
      </c>
    </row>
    <row r="140" spans="1:3" s="64" customFormat="1" ht="16.5" customHeight="1">
      <c r="A140" s="70">
        <v>2011399</v>
      </c>
      <c r="B140" s="18" t="s">
        <v>820</v>
      </c>
      <c r="C140" s="72">
        <v>0</v>
      </c>
    </row>
    <row r="141" spans="1:3" s="64" customFormat="1" ht="16.5" customHeight="1">
      <c r="A141" s="70">
        <v>20114</v>
      </c>
      <c r="B141" s="71" t="s">
        <v>821</v>
      </c>
      <c r="C141" s="72">
        <v>5</v>
      </c>
    </row>
    <row r="142" spans="1:3" s="64" customFormat="1" ht="16.5" customHeight="1">
      <c r="A142" s="70">
        <v>2011401</v>
      </c>
      <c r="B142" s="18" t="s">
        <v>736</v>
      </c>
      <c r="C142" s="72">
        <v>0</v>
      </c>
    </row>
    <row r="143" spans="1:3" s="64" customFormat="1" ht="16.5" customHeight="1">
      <c r="A143" s="70">
        <v>2011402</v>
      </c>
      <c r="B143" s="18" t="s">
        <v>737</v>
      </c>
      <c r="C143" s="72">
        <v>0</v>
      </c>
    </row>
    <row r="144" spans="1:3" s="64" customFormat="1" ht="16.5" customHeight="1">
      <c r="A144" s="70">
        <v>2011403</v>
      </c>
      <c r="B144" s="18" t="s">
        <v>738</v>
      </c>
      <c r="C144" s="72">
        <v>0</v>
      </c>
    </row>
    <row r="145" spans="1:3" s="64" customFormat="1" ht="16.5" customHeight="1">
      <c r="A145" s="70">
        <v>2011404</v>
      </c>
      <c r="B145" s="18" t="s">
        <v>822</v>
      </c>
      <c r="C145" s="72">
        <v>0</v>
      </c>
    </row>
    <row r="146" spans="1:3" s="64" customFormat="1" ht="16.5" customHeight="1">
      <c r="A146" s="70">
        <v>2011405</v>
      </c>
      <c r="B146" s="18" t="s">
        <v>823</v>
      </c>
      <c r="C146" s="72">
        <v>0</v>
      </c>
    </row>
    <row r="147" spans="1:3" s="64" customFormat="1" ht="16.5" customHeight="1">
      <c r="A147" s="70">
        <v>2011406</v>
      </c>
      <c r="B147" s="18" t="s">
        <v>824</v>
      </c>
      <c r="C147" s="72">
        <v>5</v>
      </c>
    </row>
    <row r="148" spans="1:3" s="64" customFormat="1" ht="16.5" customHeight="1">
      <c r="A148" s="70">
        <v>2011407</v>
      </c>
      <c r="B148" s="18" t="s">
        <v>825</v>
      </c>
      <c r="C148" s="72">
        <v>0</v>
      </c>
    </row>
    <row r="149" spans="1:3" s="64" customFormat="1" ht="16.5" customHeight="1">
      <c r="A149" s="70">
        <v>2011408</v>
      </c>
      <c r="B149" s="18" t="s">
        <v>826</v>
      </c>
      <c r="C149" s="72">
        <v>0</v>
      </c>
    </row>
    <row r="150" spans="1:3" s="64" customFormat="1" ht="16.5" customHeight="1">
      <c r="A150" s="70">
        <v>2011409</v>
      </c>
      <c r="B150" s="18" t="s">
        <v>827</v>
      </c>
      <c r="C150" s="72">
        <v>0</v>
      </c>
    </row>
    <row r="151" spans="1:3" s="64" customFormat="1" ht="16.5" customHeight="1">
      <c r="A151" s="70">
        <v>2011450</v>
      </c>
      <c r="B151" s="18" t="s">
        <v>745</v>
      </c>
      <c r="C151" s="72">
        <v>0</v>
      </c>
    </row>
    <row r="152" spans="1:3" s="64" customFormat="1" ht="16.5" customHeight="1">
      <c r="A152" s="70">
        <v>2011499</v>
      </c>
      <c r="B152" s="18" t="s">
        <v>828</v>
      </c>
      <c r="C152" s="72">
        <v>0</v>
      </c>
    </row>
    <row r="153" spans="1:3" s="64" customFormat="1" ht="16.5" customHeight="1">
      <c r="A153" s="70">
        <v>20115</v>
      </c>
      <c r="B153" s="71" t="s">
        <v>829</v>
      </c>
      <c r="C153" s="72">
        <v>1484</v>
      </c>
    </row>
    <row r="154" spans="1:3" s="64" customFormat="1" ht="16.5" customHeight="1">
      <c r="A154" s="70">
        <v>2011501</v>
      </c>
      <c r="B154" s="18" t="s">
        <v>736</v>
      </c>
      <c r="C154" s="72">
        <v>945</v>
      </c>
    </row>
    <row r="155" spans="1:3" s="64" customFormat="1" ht="16.5" customHeight="1">
      <c r="A155" s="70">
        <v>2011502</v>
      </c>
      <c r="B155" s="18" t="s">
        <v>737</v>
      </c>
      <c r="C155" s="72">
        <v>434</v>
      </c>
    </row>
    <row r="156" spans="1:3" s="64" customFormat="1" ht="16.5" customHeight="1">
      <c r="A156" s="70">
        <v>2011503</v>
      </c>
      <c r="B156" s="18" t="s">
        <v>738</v>
      </c>
      <c r="C156" s="72">
        <v>0</v>
      </c>
    </row>
    <row r="157" spans="1:3" s="64" customFormat="1" ht="16.5" customHeight="1">
      <c r="A157" s="70">
        <v>2011504</v>
      </c>
      <c r="B157" s="18" t="s">
        <v>830</v>
      </c>
      <c r="C157" s="72">
        <v>80</v>
      </c>
    </row>
    <row r="158" spans="1:3" s="64" customFormat="1" ht="16.5" customHeight="1">
      <c r="A158" s="70">
        <v>2011505</v>
      </c>
      <c r="B158" s="18" t="s">
        <v>831</v>
      </c>
      <c r="C158" s="72">
        <v>20</v>
      </c>
    </row>
    <row r="159" spans="1:3" s="64" customFormat="1" ht="16.5" customHeight="1">
      <c r="A159" s="70">
        <v>2011506</v>
      </c>
      <c r="B159" s="18" t="s">
        <v>832</v>
      </c>
      <c r="C159" s="72">
        <v>5</v>
      </c>
    </row>
    <row r="160" spans="1:3" s="64" customFormat="1" ht="16.5" customHeight="1">
      <c r="A160" s="70">
        <v>2011507</v>
      </c>
      <c r="B160" s="18" t="s">
        <v>779</v>
      </c>
      <c r="C160" s="72">
        <v>0</v>
      </c>
    </row>
    <row r="161" spans="1:3" s="64" customFormat="1" ht="16.5" customHeight="1">
      <c r="A161" s="70">
        <v>2011550</v>
      </c>
      <c r="B161" s="18" t="s">
        <v>745</v>
      </c>
      <c r="C161" s="72">
        <v>0</v>
      </c>
    </row>
    <row r="162" spans="1:3" s="64" customFormat="1" ht="16.5" customHeight="1">
      <c r="A162" s="70">
        <v>2011599</v>
      </c>
      <c r="B162" s="18" t="s">
        <v>833</v>
      </c>
      <c r="C162" s="72">
        <v>0</v>
      </c>
    </row>
    <row r="163" spans="1:3" s="64" customFormat="1" ht="16.5" customHeight="1">
      <c r="A163" s="70">
        <v>20117</v>
      </c>
      <c r="B163" s="71" t="s">
        <v>834</v>
      </c>
      <c r="C163" s="72">
        <v>30</v>
      </c>
    </row>
    <row r="164" spans="1:3" s="64" customFormat="1" ht="16.5" customHeight="1">
      <c r="A164" s="70">
        <v>2011701</v>
      </c>
      <c r="B164" s="18" t="s">
        <v>736</v>
      </c>
      <c r="C164" s="72">
        <v>0</v>
      </c>
    </row>
    <row r="165" spans="1:3" s="64" customFormat="1" ht="16.5" customHeight="1">
      <c r="A165" s="70">
        <v>2011702</v>
      </c>
      <c r="B165" s="18" t="s">
        <v>737</v>
      </c>
      <c r="C165" s="72">
        <v>0</v>
      </c>
    </row>
    <row r="166" spans="1:3" s="64" customFormat="1" ht="16.5" customHeight="1">
      <c r="A166" s="70">
        <v>2011703</v>
      </c>
      <c r="B166" s="18" t="s">
        <v>738</v>
      </c>
      <c r="C166" s="72">
        <v>0</v>
      </c>
    </row>
    <row r="167" spans="1:3" s="64" customFormat="1" ht="16.5" customHeight="1">
      <c r="A167" s="70">
        <v>2011704</v>
      </c>
      <c r="B167" s="18" t="s">
        <v>835</v>
      </c>
      <c r="C167" s="72">
        <v>0</v>
      </c>
    </row>
    <row r="168" spans="1:3" s="64" customFormat="1" ht="16.5" customHeight="1">
      <c r="A168" s="70">
        <v>2011705</v>
      </c>
      <c r="B168" s="18" t="s">
        <v>836</v>
      </c>
      <c r="C168" s="72">
        <v>0</v>
      </c>
    </row>
    <row r="169" spans="1:3" s="64" customFormat="1" ht="16.5" customHeight="1">
      <c r="A169" s="70">
        <v>2011706</v>
      </c>
      <c r="B169" s="18" t="s">
        <v>837</v>
      </c>
      <c r="C169" s="72">
        <v>30</v>
      </c>
    </row>
    <row r="170" spans="1:3" s="64" customFormat="1" ht="16.5" customHeight="1">
      <c r="A170" s="70">
        <v>2011707</v>
      </c>
      <c r="B170" s="18" t="s">
        <v>838</v>
      </c>
      <c r="C170" s="72">
        <v>0</v>
      </c>
    </row>
    <row r="171" spans="1:3" s="64" customFormat="1" ht="16.5" customHeight="1">
      <c r="A171" s="70">
        <v>2011708</v>
      </c>
      <c r="B171" s="18" t="s">
        <v>839</v>
      </c>
      <c r="C171" s="72">
        <v>0</v>
      </c>
    </row>
    <row r="172" spans="1:3" s="64" customFormat="1" ht="16.5" customHeight="1">
      <c r="A172" s="70">
        <v>2011709</v>
      </c>
      <c r="B172" s="18" t="s">
        <v>840</v>
      </c>
      <c r="C172" s="72">
        <v>0</v>
      </c>
    </row>
    <row r="173" spans="1:3" s="64" customFormat="1" ht="16.5" customHeight="1">
      <c r="A173" s="70">
        <v>2011710</v>
      </c>
      <c r="B173" s="18" t="s">
        <v>779</v>
      </c>
      <c r="C173" s="72">
        <v>0</v>
      </c>
    </row>
    <row r="174" spans="1:3" s="64" customFormat="1" ht="16.5" customHeight="1">
      <c r="A174" s="70">
        <v>2011750</v>
      </c>
      <c r="B174" s="18" t="s">
        <v>745</v>
      </c>
      <c r="C174" s="72">
        <v>0</v>
      </c>
    </row>
    <row r="175" spans="1:3" s="64" customFormat="1" ht="16.5" customHeight="1">
      <c r="A175" s="70">
        <v>2011799</v>
      </c>
      <c r="B175" s="18" t="s">
        <v>841</v>
      </c>
      <c r="C175" s="72">
        <v>0</v>
      </c>
    </row>
    <row r="176" spans="1:3" s="64" customFormat="1" ht="16.5" customHeight="1">
      <c r="A176" s="70">
        <v>20123</v>
      </c>
      <c r="B176" s="71" t="s">
        <v>842</v>
      </c>
      <c r="C176" s="72">
        <v>2</v>
      </c>
    </row>
    <row r="177" spans="1:3" s="64" customFormat="1" ht="16.5" customHeight="1">
      <c r="A177" s="70">
        <v>2012301</v>
      </c>
      <c r="B177" s="18" t="s">
        <v>736</v>
      </c>
      <c r="C177" s="72">
        <v>0</v>
      </c>
    </row>
    <row r="178" spans="1:3" s="64" customFormat="1" ht="16.5" customHeight="1">
      <c r="A178" s="70">
        <v>2012302</v>
      </c>
      <c r="B178" s="18" t="s">
        <v>737</v>
      </c>
      <c r="C178" s="72">
        <v>0</v>
      </c>
    </row>
    <row r="179" spans="1:3" s="64" customFormat="1" ht="16.5" customHeight="1">
      <c r="A179" s="70">
        <v>2012303</v>
      </c>
      <c r="B179" s="18" t="s">
        <v>738</v>
      </c>
      <c r="C179" s="72">
        <v>0</v>
      </c>
    </row>
    <row r="180" spans="1:3" s="64" customFormat="1" ht="16.5" customHeight="1">
      <c r="A180" s="70">
        <v>2012304</v>
      </c>
      <c r="B180" s="18" t="s">
        <v>843</v>
      </c>
      <c r="C180" s="72">
        <v>0</v>
      </c>
    </row>
    <row r="181" spans="1:3" s="64" customFormat="1" ht="16.5" customHeight="1">
      <c r="A181" s="70">
        <v>2012350</v>
      </c>
      <c r="B181" s="18" t="s">
        <v>745</v>
      </c>
      <c r="C181" s="72">
        <v>0</v>
      </c>
    </row>
    <row r="182" spans="1:3" s="64" customFormat="1" ht="16.5" customHeight="1">
      <c r="A182" s="70">
        <v>2012399</v>
      </c>
      <c r="B182" s="18" t="s">
        <v>844</v>
      </c>
      <c r="C182" s="72">
        <v>2</v>
      </c>
    </row>
    <row r="183" spans="1:3" s="64" customFormat="1" ht="16.5" customHeight="1">
      <c r="A183" s="70">
        <v>20124</v>
      </c>
      <c r="B183" s="71" t="s">
        <v>845</v>
      </c>
      <c r="C183" s="72">
        <v>2</v>
      </c>
    </row>
    <row r="184" spans="1:3" s="64" customFormat="1" ht="16.5" customHeight="1">
      <c r="A184" s="70">
        <v>2012401</v>
      </c>
      <c r="B184" s="18" t="s">
        <v>736</v>
      </c>
      <c r="C184" s="72">
        <v>0</v>
      </c>
    </row>
    <row r="185" spans="1:3" s="64" customFormat="1" ht="16.5" customHeight="1">
      <c r="A185" s="70">
        <v>2012402</v>
      </c>
      <c r="B185" s="18" t="s">
        <v>737</v>
      </c>
      <c r="C185" s="72">
        <v>0</v>
      </c>
    </row>
    <row r="186" spans="1:3" s="64" customFormat="1" ht="16.5" customHeight="1">
      <c r="A186" s="70">
        <v>2012403</v>
      </c>
      <c r="B186" s="18" t="s">
        <v>738</v>
      </c>
      <c r="C186" s="72">
        <v>0</v>
      </c>
    </row>
    <row r="187" spans="1:3" s="64" customFormat="1" ht="16.5" customHeight="1">
      <c r="A187" s="70">
        <v>2012404</v>
      </c>
      <c r="B187" s="18" t="s">
        <v>846</v>
      </c>
      <c r="C187" s="72">
        <v>0</v>
      </c>
    </row>
    <row r="188" spans="1:3" s="64" customFormat="1" ht="16.5" customHeight="1">
      <c r="A188" s="70">
        <v>2012450</v>
      </c>
      <c r="B188" s="18" t="s">
        <v>745</v>
      </c>
      <c r="C188" s="72">
        <v>0</v>
      </c>
    </row>
    <row r="189" spans="1:3" s="64" customFormat="1" ht="16.5" customHeight="1">
      <c r="A189" s="70">
        <v>2012499</v>
      </c>
      <c r="B189" s="18" t="s">
        <v>847</v>
      </c>
      <c r="C189" s="72">
        <v>2</v>
      </c>
    </row>
    <row r="190" spans="1:3" s="64" customFormat="1" ht="16.5" customHeight="1">
      <c r="A190" s="70">
        <v>20125</v>
      </c>
      <c r="B190" s="71" t="s">
        <v>848</v>
      </c>
      <c r="C190" s="72">
        <v>1</v>
      </c>
    </row>
    <row r="191" spans="1:3" s="64" customFormat="1" ht="16.5" customHeight="1">
      <c r="A191" s="70">
        <v>2012501</v>
      </c>
      <c r="B191" s="18" t="s">
        <v>736</v>
      </c>
      <c r="C191" s="72">
        <v>0</v>
      </c>
    </row>
    <row r="192" spans="1:3" s="64" customFormat="1" ht="16.5" customHeight="1">
      <c r="A192" s="70">
        <v>2012502</v>
      </c>
      <c r="B192" s="18" t="s">
        <v>737</v>
      </c>
      <c r="C192" s="72">
        <v>0</v>
      </c>
    </row>
    <row r="193" spans="1:3" s="64" customFormat="1" ht="16.5" customHeight="1">
      <c r="A193" s="70">
        <v>2012503</v>
      </c>
      <c r="B193" s="18" t="s">
        <v>738</v>
      </c>
      <c r="C193" s="72">
        <v>0</v>
      </c>
    </row>
    <row r="194" spans="1:3" s="64" customFormat="1" ht="16.5" customHeight="1">
      <c r="A194" s="70">
        <v>2012504</v>
      </c>
      <c r="B194" s="18" t="s">
        <v>849</v>
      </c>
      <c r="C194" s="72">
        <v>0</v>
      </c>
    </row>
    <row r="195" spans="1:3" s="64" customFormat="1" ht="16.5" customHeight="1">
      <c r="A195" s="70">
        <v>2012505</v>
      </c>
      <c r="B195" s="18" t="s">
        <v>850</v>
      </c>
      <c r="C195" s="72">
        <v>0</v>
      </c>
    </row>
    <row r="196" spans="1:3" s="64" customFormat="1" ht="16.5" customHeight="1">
      <c r="A196" s="70">
        <v>2012506</v>
      </c>
      <c r="B196" s="18" t="s">
        <v>851</v>
      </c>
      <c r="C196" s="72">
        <v>0</v>
      </c>
    </row>
    <row r="197" spans="1:3" s="64" customFormat="1" ht="16.5" customHeight="1">
      <c r="A197" s="70">
        <v>2012550</v>
      </c>
      <c r="B197" s="18" t="s">
        <v>745</v>
      </c>
      <c r="C197" s="72">
        <v>0</v>
      </c>
    </row>
    <row r="198" spans="1:3" s="64" customFormat="1" ht="16.5" customHeight="1">
      <c r="A198" s="70">
        <v>2012599</v>
      </c>
      <c r="B198" s="18" t="s">
        <v>852</v>
      </c>
      <c r="C198" s="72">
        <v>1</v>
      </c>
    </row>
    <row r="199" spans="1:3" s="64" customFormat="1" ht="16.5" customHeight="1">
      <c r="A199" s="70">
        <v>20126</v>
      </c>
      <c r="B199" s="71" t="s">
        <v>853</v>
      </c>
      <c r="C199" s="72">
        <v>206</v>
      </c>
    </row>
    <row r="200" spans="1:3" s="64" customFormat="1" ht="16.5" customHeight="1">
      <c r="A200" s="70">
        <v>2012601</v>
      </c>
      <c r="B200" s="18" t="s">
        <v>736</v>
      </c>
      <c r="C200" s="72">
        <v>93</v>
      </c>
    </row>
    <row r="201" spans="1:3" s="64" customFormat="1" ht="16.5" customHeight="1">
      <c r="A201" s="70">
        <v>2012602</v>
      </c>
      <c r="B201" s="18" t="s">
        <v>737</v>
      </c>
      <c r="C201" s="72">
        <v>0</v>
      </c>
    </row>
    <row r="202" spans="1:3" s="64" customFormat="1" ht="16.5" customHeight="1">
      <c r="A202" s="70">
        <v>2012603</v>
      </c>
      <c r="B202" s="18" t="s">
        <v>738</v>
      </c>
      <c r="C202" s="72">
        <v>0</v>
      </c>
    </row>
    <row r="203" spans="1:3" s="64" customFormat="1" ht="16.5" customHeight="1">
      <c r="A203" s="70">
        <v>2012604</v>
      </c>
      <c r="B203" s="18" t="s">
        <v>854</v>
      </c>
      <c r="C203" s="72">
        <v>50</v>
      </c>
    </row>
    <row r="204" spans="1:3" s="64" customFormat="1" ht="16.5" customHeight="1">
      <c r="A204" s="70">
        <v>2012699</v>
      </c>
      <c r="B204" s="18" t="s">
        <v>855</v>
      </c>
      <c r="C204" s="72">
        <v>63</v>
      </c>
    </row>
    <row r="205" spans="1:3" s="64" customFormat="1" ht="16.5" customHeight="1">
      <c r="A205" s="70">
        <v>20128</v>
      </c>
      <c r="B205" s="71" t="s">
        <v>856</v>
      </c>
      <c r="C205" s="72">
        <v>107</v>
      </c>
    </row>
    <row r="206" spans="1:3" s="64" customFormat="1" ht="16.5" customHeight="1">
      <c r="A206" s="70">
        <v>2012801</v>
      </c>
      <c r="B206" s="18" t="s">
        <v>736</v>
      </c>
      <c r="C206" s="72">
        <v>91</v>
      </c>
    </row>
    <row r="207" spans="1:3" s="64" customFormat="1" ht="16.5" customHeight="1">
      <c r="A207" s="70">
        <v>2012802</v>
      </c>
      <c r="B207" s="18" t="s">
        <v>737</v>
      </c>
      <c r="C207" s="72">
        <v>9</v>
      </c>
    </row>
    <row r="208" spans="1:3" s="64" customFormat="1" ht="16.5" customHeight="1">
      <c r="A208" s="70">
        <v>2012803</v>
      </c>
      <c r="B208" s="18" t="s">
        <v>738</v>
      </c>
      <c r="C208" s="72">
        <v>0</v>
      </c>
    </row>
    <row r="209" spans="1:3" s="64" customFormat="1" ht="16.5" customHeight="1">
      <c r="A209" s="70">
        <v>2012804</v>
      </c>
      <c r="B209" s="18" t="s">
        <v>750</v>
      </c>
      <c r="C209" s="72">
        <v>7</v>
      </c>
    </row>
    <row r="210" spans="1:3" s="64" customFormat="1" ht="16.5" customHeight="1">
      <c r="A210" s="70">
        <v>2012850</v>
      </c>
      <c r="B210" s="18" t="s">
        <v>745</v>
      </c>
      <c r="C210" s="72">
        <v>0</v>
      </c>
    </row>
    <row r="211" spans="1:3" s="64" customFormat="1" ht="16.5" customHeight="1">
      <c r="A211" s="70">
        <v>2012899</v>
      </c>
      <c r="B211" s="18" t="s">
        <v>857</v>
      </c>
      <c r="C211" s="72">
        <v>0</v>
      </c>
    </row>
    <row r="212" spans="1:3" s="64" customFormat="1" ht="16.5" customHeight="1">
      <c r="A212" s="70">
        <v>20129</v>
      </c>
      <c r="B212" s="71" t="s">
        <v>858</v>
      </c>
      <c r="C212" s="72">
        <v>508</v>
      </c>
    </row>
    <row r="213" spans="1:3" s="64" customFormat="1" ht="16.5" customHeight="1">
      <c r="A213" s="70">
        <v>2012901</v>
      </c>
      <c r="B213" s="18" t="s">
        <v>736</v>
      </c>
      <c r="C213" s="72">
        <v>267</v>
      </c>
    </row>
    <row r="214" spans="1:3" s="64" customFormat="1" ht="16.5" customHeight="1">
      <c r="A214" s="70">
        <v>2012902</v>
      </c>
      <c r="B214" s="18" t="s">
        <v>737</v>
      </c>
      <c r="C214" s="72">
        <v>204</v>
      </c>
    </row>
    <row r="215" spans="1:3" s="64" customFormat="1" ht="16.5" customHeight="1">
      <c r="A215" s="70">
        <v>2012903</v>
      </c>
      <c r="B215" s="18" t="s">
        <v>738</v>
      </c>
      <c r="C215" s="72">
        <v>0</v>
      </c>
    </row>
    <row r="216" spans="1:3" s="64" customFormat="1" ht="16.5" customHeight="1">
      <c r="A216" s="70">
        <v>2012904</v>
      </c>
      <c r="B216" s="18" t="s">
        <v>859</v>
      </c>
      <c r="C216" s="72">
        <v>0</v>
      </c>
    </row>
    <row r="217" spans="1:3" s="64" customFormat="1" ht="16.5" customHeight="1">
      <c r="A217" s="70">
        <v>2012905</v>
      </c>
      <c r="B217" s="18" t="s">
        <v>860</v>
      </c>
      <c r="C217" s="72">
        <v>0</v>
      </c>
    </row>
    <row r="218" spans="1:3" s="64" customFormat="1" ht="16.5" customHeight="1">
      <c r="A218" s="70">
        <v>2012950</v>
      </c>
      <c r="B218" s="18" t="s">
        <v>745</v>
      </c>
      <c r="C218" s="72">
        <v>0</v>
      </c>
    </row>
    <row r="219" spans="1:3" s="64" customFormat="1" ht="16.5" customHeight="1">
      <c r="A219" s="70">
        <v>2012999</v>
      </c>
      <c r="B219" s="18" t="s">
        <v>861</v>
      </c>
      <c r="C219" s="72">
        <v>37</v>
      </c>
    </row>
    <row r="220" spans="1:3" s="64" customFormat="1" ht="16.5" customHeight="1">
      <c r="A220" s="70">
        <v>20131</v>
      </c>
      <c r="B220" s="71" t="s">
        <v>862</v>
      </c>
      <c r="C220" s="72">
        <v>2396</v>
      </c>
    </row>
    <row r="221" spans="1:3" s="64" customFormat="1" ht="16.5" customHeight="1">
      <c r="A221" s="70">
        <v>2013101</v>
      </c>
      <c r="B221" s="18" t="s">
        <v>736</v>
      </c>
      <c r="C221" s="72">
        <v>1475</v>
      </c>
    </row>
    <row r="222" spans="1:3" s="64" customFormat="1" ht="16.5" customHeight="1">
      <c r="A222" s="70">
        <v>2013102</v>
      </c>
      <c r="B222" s="18" t="s">
        <v>737</v>
      </c>
      <c r="C222" s="72">
        <v>921</v>
      </c>
    </row>
    <row r="223" spans="1:3" s="64" customFormat="1" ht="16.5" customHeight="1">
      <c r="A223" s="70">
        <v>2013103</v>
      </c>
      <c r="B223" s="18" t="s">
        <v>738</v>
      </c>
      <c r="C223" s="72">
        <v>0</v>
      </c>
    </row>
    <row r="224" spans="1:3" s="64" customFormat="1" ht="16.5" customHeight="1">
      <c r="A224" s="70">
        <v>2013105</v>
      </c>
      <c r="B224" s="18" t="s">
        <v>863</v>
      </c>
      <c r="C224" s="72">
        <v>0</v>
      </c>
    </row>
    <row r="225" spans="1:3" s="64" customFormat="1" ht="16.5" customHeight="1">
      <c r="A225" s="70">
        <v>2013150</v>
      </c>
      <c r="B225" s="18" t="s">
        <v>745</v>
      </c>
      <c r="C225" s="72">
        <v>0</v>
      </c>
    </row>
    <row r="226" spans="1:3" s="64" customFormat="1" ht="16.5" customHeight="1">
      <c r="A226" s="70">
        <v>2013199</v>
      </c>
      <c r="B226" s="18" t="s">
        <v>864</v>
      </c>
      <c r="C226" s="72">
        <v>0</v>
      </c>
    </row>
    <row r="227" spans="1:3" s="64" customFormat="1" ht="16.5" customHeight="1">
      <c r="A227" s="70">
        <v>20132</v>
      </c>
      <c r="B227" s="71" t="s">
        <v>865</v>
      </c>
      <c r="C227" s="72">
        <v>797</v>
      </c>
    </row>
    <row r="228" spans="1:3" s="64" customFormat="1" ht="16.5" customHeight="1">
      <c r="A228" s="70">
        <v>2013201</v>
      </c>
      <c r="B228" s="18" t="s">
        <v>736</v>
      </c>
      <c r="C228" s="72">
        <v>360</v>
      </c>
    </row>
    <row r="229" spans="1:3" s="64" customFormat="1" ht="16.5" customHeight="1">
      <c r="A229" s="70">
        <v>2013202</v>
      </c>
      <c r="B229" s="18" t="s">
        <v>737</v>
      </c>
      <c r="C229" s="72">
        <v>437</v>
      </c>
    </row>
    <row r="230" spans="1:3" s="64" customFormat="1" ht="16.5" customHeight="1">
      <c r="A230" s="70">
        <v>2013203</v>
      </c>
      <c r="B230" s="18" t="s">
        <v>738</v>
      </c>
      <c r="C230" s="72">
        <v>0</v>
      </c>
    </row>
    <row r="231" spans="1:3" s="64" customFormat="1" ht="16.5" customHeight="1">
      <c r="A231" s="70">
        <v>2013250</v>
      </c>
      <c r="B231" s="18" t="s">
        <v>745</v>
      </c>
      <c r="C231" s="72">
        <v>0</v>
      </c>
    </row>
    <row r="232" spans="1:3" s="64" customFormat="1" ht="16.5" customHeight="1">
      <c r="A232" s="70">
        <v>2013299</v>
      </c>
      <c r="B232" s="18" t="s">
        <v>866</v>
      </c>
      <c r="C232" s="72">
        <v>0</v>
      </c>
    </row>
    <row r="233" spans="1:3" s="64" customFormat="1" ht="16.5" customHeight="1">
      <c r="A233" s="70">
        <v>20133</v>
      </c>
      <c r="B233" s="71" t="s">
        <v>867</v>
      </c>
      <c r="C233" s="72">
        <v>360</v>
      </c>
    </row>
    <row r="234" spans="1:3" s="64" customFormat="1" ht="16.5" customHeight="1">
      <c r="A234" s="70">
        <v>2013301</v>
      </c>
      <c r="B234" s="18" t="s">
        <v>736</v>
      </c>
      <c r="C234" s="72">
        <v>188</v>
      </c>
    </row>
    <row r="235" spans="1:3" s="64" customFormat="1" ht="16.5" customHeight="1">
      <c r="A235" s="70">
        <v>2013302</v>
      </c>
      <c r="B235" s="18" t="s">
        <v>737</v>
      </c>
      <c r="C235" s="72">
        <v>172</v>
      </c>
    </row>
    <row r="236" spans="1:3" s="64" customFormat="1" ht="16.5" customHeight="1">
      <c r="A236" s="70">
        <v>2013303</v>
      </c>
      <c r="B236" s="18" t="s">
        <v>738</v>
      </c>
      <c r="C236" s="72">
        <v>0</v>
      </c>
    </row>
    <row r="237" spans="1:3" s="64" customFormat="1" ht="16.5" customHeight="1">
      <c r="A237" s="70">
        <v>2013350</v>
      </c>
      <c r="B237" s="18" t="s">
        <v>745</v>
      </c>
      <c r="C237" s="72">
        <v>0</v>
      </c>
    </row>
    <row r="238" spans="1:3" s="64" customFormat="1" ht="16.5" customHeight="1">
      <c r="A238" s="70">
        <v>2013399</v>
      </c>
      <c r="B238" s="18" t="s">
        <v>868</v>
      </c>
      <c r="C238" s="72">
        <v>0</v>
      </c>
    </row>
    <row r="239" spans="1:3" s="64" customFormat="1" ht="16.5" customHeight="1">
      <c r="A239" s="70">
        <v>20134</v>
      </c>
      <c r="B239" s="71" t="s">
        <v>869</v>
      </c>
      <c r="C239" s="72">
        <v>114</v>
      </c>
    </row>
    <row r="240" spans="1:3" s="64" customFormat="1" ht="16.5" customHeight="1">
      <c r="A240" s="70">
        <v>2013401</v>
      </c>
      <c r="B240" s="18" t="s">
        <v>736</v>
      </c>
      <c r="C240" s="72">
        <v>79</v>
      </c>
    </row>
    <row r="241" spans="1:3" s="64" customFormat="1" ht="16.5" customHeight="1">
      <c r="A241" s="70">
        <v>2013402</v>
      </c>
      <c r="B241" s="18" t="s">
        <v>737</v>
      </c>
      <c r="C241" s="72">
        <v>35</v>
      </c>
    </row>
    <row r="242" spans="1:3" s="64" customFormat="1" ht="16.5" customHeight="1">
      <c r="A242" s="70">
        <v>2013403</v>
      </c>
      <c r="B242" s="18" t="s">
        <v>738</v>
      </c>
      <c r="C242" s="72">
        <v>0</v>
      </c>
    </row>
    <row r="243" spans="1:3" s="64" customFormat="1" ht="16.5" customHeight="1">
      <c r="A243" s="70">
        <v>2013450</v>
      </c>
      <c r="B243" s="18" t="s">
        <v>745</v>
      </c>
      <c r="C243" s="72">
        <v>0</v>
      </c>
    </row>
    <row r="244" spans="1:3" s="64" customFormat="1" ht="16.5" customHeight="1">
      <c r="A244" s="70">
        <v>2013499</v>
      </c>
      <c r="B244" s="18" t="s">
        <v>870</v>
      </c>
      <c r="C244" s="72">
        <v>0</v>
      </c>
    </row>
    <row r="245" spans="1:3" s="64" customFormat="1" ht="16.5" customHeight="1">
      <c r="A245" s="70">
        <v>20135</v>
      </c>
      <c r="B245" s="71" t="s">
        <v>871</v>
      </c>
      <c r="C245" s="72">
        <v>0</v>
      </c>
    </row>
    <row r="246" spans="1:3" s="64" customFormat="1" ht="16.5" customHeight="1">
      <c r="A246" s="70">
        <v>2013501</v>
      </c>
      <c r="B246" s="18" t="s">
        <v>736</v>
      </c>
      <c r="C246" s="72">
        <v>0</v>
      </c>
    </row>
    <row r="247" spans="1:3" s="64" customFormat="1" ht="16.5" customHeight="1">
      <c r="A247" s="70">
        <v>2013502</v>
      </c>
      <c r="B247" s="18" t="s">
        <v>737</v>
      </c>
      <c r="C247" s="72">
        <v>0</v>
      </c>
    </row>
    <row r="248" spans="1:3" s="64" customFormat="1" ht="16.5" customHeight="1">
      <c r="A248" s="70">
        <v>2013503</v>
      </c>
      <c r="B248" s="18" t="s">
        <v>738</v>
      </c>
      <c r="C248" s="72">
        <v>0</v>
      </c>
    </row>
    <row r="249" spans="1:3" s="64" customFormat="1" ht="16.5" customHeight="1">
      <c r="A249" s="70">
        <v>2013550</v>
      </c>
      <c r="B249" s="18" t="s">
        <v>745</v>
      </c>
      <c r="C249" s="72">
        <v>0</v>
      </c>
    </row>
    <row r="250" spans="1:3" s="64" customFormat="1" ht="16.5" customHeight="1">
      <c r="A250" s="70">
        <v>2013599</v>
      </c>
      <c r="B250" s="18" t="s">
        <v>872</v>
      </c>
      <c r="C250" s="72">
        <v>0</v>
      </c>
    </row>
    <row r="251" spans="1:3" s="64" customFormat="1" ht="16.5" customHeight="1">
      <c r="A251" s="70">
        <v>20136</v>
      </c>
      <c r="B251" s="71" t="s">
        <v>873</v>
      </c>
      <c r="C251" s="72">
        <v>0</v>
      </c>
    </row>
    <row r="252" spans="1:3" s="64" customFormat="1" ht="16.5" customHeight="1">
      <c r="A252" s="70">
        <v>2013601</v>
      </c>
      <c r="B252" s="18" t="s">
        <v>736</v>
      </c>
      <c r="C252" s="72">
        <v>0</v>
      </c>
    </row>
    <row r="253" spans="1:3" s="64" customFormat="1" ht="16.5" customHeight="1">
      <c r="A253" s="70">
        <v>2013602</v>
      </c>
      <c r="B253" s="18" t="s">
        <v>737</v>
      </c>
      <c r="C253" s="72">
        <v>0</v>
      </c>
    </row>
    <row r="254" spans="1:3" s="64" customFormat="1" ht="16.5" customHeight="1">
      <c r="A254" s="70">
        <v>2013603</v>
      </c>
      <c r="B254" s="18" t="s">
        <v>738</v>
      </c>
      <c r="C254" s="72">
        <v>0</v>
      </c>
    </row>
    <row r="255" spans="1:3" s="64" customFormat="1" ht="16.5" customHeight="1">
      <c r="A255" s="70">
        <v>2013650</v>
      </c>
      <c r="B255" s="18" t="s">
        <v>745</v>
      </c>
      <c r="C255" s="72">
        <v>0</v>
      </c>
    </row>
    <row r="256" spans="1:3" s="64" customFormat="1" ht="16.5" customHeight="1">
      <c r="A256" s="70">
        <v>2013699</v>
      </c>
      <c r="B256" s="18" t="s">
        <v>874</v>
      </c>
      <c r="C256" s="72">
        <v>0</v>
      </c>
    </row>
    <row r="257" spans="1:3" ht="16.5" customHeight="1">
      <c r="A257" s="70">
        <v>20199</v>
      </c>
      <c r="B257" s="71" t="s">
        <v>875</v>
      </c>
      <c r="C257" s="72">
        <v>200</v>
      </c>
    </row>
    <row r="258" spans="1:3" ht="16.5" customHeight="1">
      <c r="A258" s="70">
        <v>2019901</v>
      </c>
      <c r="B258" s="18" t="s">
        <v>876</v>
      </c>
      <c r="C258" s="72">
        <v>0</v>
      </c>
    </row>
    <row r="259" spans="1:3" ht="16.5" customHeight="1">
      <c r="A259" s="70">
        <v>2019999</v>
      </c>
      <c r="B259" s="18" t="s">
        <v>877</v>
      </c>
      <c r="C259" s="72">
        <v>200</v>
      </c>
    </row>
    <row r="260" spans="1:3" ht="16.5" customHeight="1">
      <c r="A260" s="3">
        <v>202</v>
      </c>
      <c r="B260" s="71" t="s">
        <v>878</v>
      </c>
      <c r="C260" s="72">
        <v>0</v>
      </c>
    </row>
    <row r="261" spans="1:3" ht="16.5" customHeight="1">
      <c r="A261" s="3">
        <v>20201</v>
      </c>
      <c r="B261" s="71" t="s">
        <v>879</v>
      </c>
      <c r="C261" s="72">
        <v>0</v>
      </c>
    </row>
    <row r="262" spans="1:3" ht="16.5" customHeight="1">
      <c r="A262" s="70">
        <v>2020101</v>
      </c>
      <c r="B262" s="18" t="s">
        <v>736</v>
      </c>
      <c r="C262" s="72">
        <v>0</v>
      </c>
    </row>
    <row r="263" spans="1:3" ht="16.5" customHeight="1">
      <c r="A263" s="70">
        <v>2020102</v>
      </c>
      <c r="B263" s="18" t="s">
        <v>737</v>
      </c>
      <c r="C263" s="72">
        <v>0</v>
      </c>
    </row>
    <row r="264" spans="1:3" ht="16.5" customHeight="1">
      <c r="A264" s="70">
        <v>2020103</v>
      </c>
      <c r="B264" s="18" t="s">
        <v>738</v>
      </c>
      <c r="C264" s="72">
        <v>0</v>
      </c>
    </row>
    <row r="265" spans="1:3" ht="16.5" customHeight="1">
      <c r="A265" s="70">
        <v>2020104</v>
      </c>
      <c r="B265" s="18" t="s">
        <v>863</v>
      </c>
      <c r="C265" s="72">
        <v>0</v>
      </c>
    </row>
    <row r="266" spans="1:3" ht="16.5" customHeight="1">
      <c r="A266" s="70">
        <v>2020150</v>
      </c>
      <c r="B266" s="18" t="s">
        <v>745</v>
      </c>
      <c r="C266" s="72">
        <v>0</v>
      </c>
    </row>
    <row r="267" spans="1:3" ht="16.5" customHeight="1">
      <c r="A267" s="70">
        <v>2020199</v>
      </c>
      <c r="B267" s="18" t="s">
        <v>880</v>
      </c>
      <c r="C267" s="72">
        <v>0</v>
      </c>
    </row>
    <row r="268" spans="1:3" ht="16.5" customHeight="1">
      <c r="A268" s="70">
        <v>20202</v>
      </c>
      <c r="B268" s="71" t="s">
        <v>881</v>
      </c>
      <c r="C268" s="72">
        <v>0</v>
      </c>
    </row>
    <row r="269" spans="1:3" ht="16.5" customHeight="1">
      <c r="A269" s="70">
        <v>2020201</v>
      </c>
      <c r="B269" s="18" t="s">
        <v>882</v>
      </c>
      <c r="C269" s="72">
        <v>0</v>
      </c>
    </row>
    <row r="270" spans="1:3" ht="16.5" customHeight="1">
      <c r="A270" s="70">
        <v>2020202</v>
      </c>
      <c r="B270" s="18" t="s">
        <v>883</v>
      </c>
      <c r="C270" s="72">
        <v>0</v>
      </c>
    </row>
    <row r="271" spans="1:3" ht="16.5" customHeight="1">
      <c r="A271" s="70">
        <v>20203</v>
      </c>
      <c r="B271" s="71" t="s">
        <v>884</v>
      </c>
      <c r="C271" s="72">
        <v>0</v>
      </c>
    </row>
    <row r="272" spans="1:3" ht="16.5" customHeight="1">
      <c r="A272" s="70">
        <v>2020301</v>
      </c>
      <c r="B272" s="18" t="s">
        <v>885</v>
      </c>
      <c r="C272" s="72">
        <v>0</v>
      </c>
    </row>
    <row r="273" spans="1:3" ht="16.5" customHeight="1">
      <c r="A273" s="70">
        <v>2020302</v>
      </c>
      <c r="B273" s="18" t="s">
        <v>886</v>
      </c>
      <c r="C273" s="72">
        <v>0</v>
      </c>
    </row>
    <row r="274" spans="1:3" ht="16.5" customHeight="1">
      <c r="A274" s="70">
        <v>2020303</v>
      </c>
      <c r="B274" s="18" t="s">
        <v>887</v>
      </c>
      <c r="C274" s="72">
        <v>0</v>
      </c>
    </row>
    <row r="275" spans="1:3" ht="16.5" customHeight="1">
      <c r="A275" s="70">
        <v>2020304</v>
      </c>
      <c r="B275" s="18" t="s">
        <v>888</v>
      </c>
      <c r="C275" s="72">
        <v>0</v>
      </c>
    </row>
    <row r="276" spans="1:3" ht="16.5" customHeight="1">
      <c r="A276" s="70">
        <v>2020305</v>
      </c>
      <c r="B276" s="18" t="s">
        <v>889</v>
      </c>
      <c r="C276" s="72">
        <v>0</v>
      </c>
    </row>
    <row r="277" spans="1:3" ht="16.5" customHeight="1">
      <c r="A277" s="70">
        <v>2020399</v>
      </c>
      <c r="B277" s="18" t="s">
        <v>890</v>
      </c>
      <c r="C277" s="72">
        <v>0</v>
      </c>
    </row>
    <row r="278" spans="1:3" ht="16.5" customHeight="1">
      <c r="A278" s="70">
        <v>20204</v>
      </c>
      <c r="B278" s="71" t="s">
        <v>891</v>
      </c>
      <c r="C278" s="72">
        <v>0</v>
      </c>
    </row>
    <row r="279" spans="1:3" ht="16.5" customHeight="1">
      <c r="A279" s="70">
        <v>2020401</v>
      </c>
      <c r="B279" s="18" t="s">
        <v>892</v>
      </c>
      <c r="C279" s="72">
        <v>0</v>
      </c>
    </row>
    <row r="280" spans="1:3" ht="16.5" customHeight="1">
      <c r="A280" s="70">
        <v>2020402</v>
      </c>
      <c r="B280" s="18" t="s">
        <v>893</v>
      </c>
      <c r="C280" s="72">
        <v>0</v>
      </c>
    </row>
    <row r="281" spans="1:3" ht="16.5" customHeight="1">
      <c r="A281" s="70">
        <v>2020403</v>
      </c>
      <c r="B281" s="18" t="s">
        <v>894</v>
      </c>
      <c r="C281" s="72">
        <v>0</v>
      </c>
    </row>
    <row r="282" spans="1:3" ht="16.5" customHeight="1">
      <c r="A282" s="70">
        <v>2020404</v>
      </c>
      <c r="B282" s="18" t="s">
        <v>895</v>
      </c>
      <c r="C282" s="72">
        <v>0</v>
      </c>
    </row>
    <row r="283" spans="1:3" ht="16.5" customHeight="1">
      <c r="A283" s="70">
        <v>2020499</v>
      </c>
      <c r="B283" s="18" t="s">
        <v>896</v>
      </c>
      <c r="C283" s="72">
        <v>0</v>
      </c>
    </row>
    <row r="284" spans="1:3" ht="16.5" customHeight="1">
      <c r="A284" s="70">
        <v>20205</v>
      </c>
      <c r="B284" s="71" t="s">
        <v>897</v>
      </c>
      <c r="C284" s="72">
        <v>0</v>
      </c>
    </row>
    <row r="285" spans="1:3" ht="16.5" customHeight="1">
      <c r="A285" s="70">
        <v>2020503</v>
      </c>
      <c r="B285" s="18" t="s">
        <v>898</v>
      </c>
      <c r="C285" s="72">
        <v>0</v>
      </c>
    </row>
    <row r="286" spans="1:3" ht="16.5" customHeight="1">
      <c r="A286" s="70">
        <v>2020504</v>
      </c>
      <c r="B286" s="18" t="s">
        <v>899</v>
      </c>
      <c r="C286" s="72">
        <v>0</v>
      </c>
    </row>
    <row r="287" spans="1:3" ht="16.5" customHeight="1">
      <c r="A287" s="70">
        <v>2020599</v>
      </c>
      <c r="B287" s="18" t="s">
        <v>900</v>
      </c>
      <c r="C287" s="72">
        <v>0</v>
      </c>
    </row>
    <row r="288" spans="1:3" ht="16.5" customHeight="1">
      <c r="A288" s="70">
        <v>20206</v>
      </c>
      <c r="B288" s="71" t="s">
        <v>901</v>
      </c>
      <c r="C288" s="72">
        <v>0</v>
      </c>
    </row>
    <row r="289" spans="1:3" ht="16.5" customHeight="1">
      <c r="A289" s="70">
        <v>2020601</v>
      </c>
      <c r="B289" s="18" t="s">
        <v>902</v>
      </c>
      <c r="C289" s="72">
        <v>0</v>
      </c>
    </row>
    <row r="290" spans="1:3" ht="16.5" customHeight="1">
      <c r="A290" s="70">
        <v>20207</v>
      </c>
      <c r="B290" s="71" t="s">
        <v>903</v>
      </c>
      <c r="C290" s="72">
        <v>0</v>
      </c>
    </row>
    <row r="291" spans="1:3" ht="16.5" customHeight="1">
      <c r="A291" s="70">
        <v>2020701</v>
      </c>
      <c r="B291" s="18" t="s">
        <v>904</v>
      </c>
      <c r="C291" s="72">
        <v>0</v>
      </c>
    </row>
    <row r="292" spans="1:3" ht="16.5" customHeight="1">
      <c r="A292" s="70">
        <v>2020702</v>
      </c>
      <c r="B292" s="18" t="s">
        <v>905</v>
      </c>
      <c r="C292" s="72">
        <v>0</v>
      </c>
    </row>
    <row r="293" spans="1:3" ht="16.5" customHeight="1">
      <c r="A293" s="70">
        <v>2020703</v>
      </c>
      <c r="B293" s="18" t="s">
        <v>906</v>
      </c>
      <c r="C293" s="72">
        <v>0</v>
      </c>
    </row>
    <row r="294" spans="1:3" ht="16.5" customHeight="1">
      <c r="A294" s="70">
        <v>2020799</v>
      </c>
      <c r="B294" s="18" t="s">
        <v>7</v>
      </c>
      <c r="C294" s="72">
        <v>0</v>
      </c>
    </row>
    <row r="295" spans="1:3" ht="16.5" customHeight="1">
      <c r="A295" s="70">
        <v>20299</v>
      </c>
      <c r="B295" s="71" t="s">
        <v>907</v>
      </c>
      <c r="C295" s="72">
        <v>0</v>
      </c>
    </row>
    <row r="296" spans="1:3" ht="16.5" customHeight="1">
      <c r="A296" s="70">
        <v>2029901</v>
      </c>
      <c r="B296" s="18" t="s">
        <v>908</v>
      </c>
      <c r="C296" s="72">
        <v>0</v>
      </c>
    </row>
    <row r="297" spans="1:3" ht="16.5" customHeight="1">
      <c r="A297" s="70">
        <v>203</v>
      </c>
      <c r="B297" s="71" t="s">
        <v>909</v>
      </c>
      <c r="C297" s="72">
        <v>153</v>
      </c>
    </row>
    <row r="298" spans="1:3" ht="16.5" customHeight="1">
      <c r="A298" s="70">
        <v>20301</v>
      </c>
      <c r="B298" s="71" t="s">
        <v>910</v>
      </c>
      <c r="C298" s="72">
        <v>0</v>
      </c>
    </row>
    <row r="299" spans="1:3" ht="16.5" customHeight="1">
      <c r="A299" s="70">
        <v>2030101</v>
      </c>
      <c r="B299" s="18" t="s">
        <v>911</v>
      </c>
      <c r="C299" s="72">
        <v>0</v>
      </c>
    </row>
    <row r="300" spans="1:3" ht="16.5" customHeight="1">
      <c r="A300" s="70">
        <v>20304</v>
      </c>
      <c r="B300" s="71" t="s">
        <v>912</v>
      </c>
      <c r="C300" s="72">
        <v>0</v>
      </c>
    </row>
    <row r="301" spans="1:3" ht="16.5" customHeight="1">
      <c r="A301" s="70">
        <v>2030401</v>
      </c>
      <c r="B301" s="18" t="s">
        <v>913</v>
      </c>
      <c r="C301" s="72">
        <v>0</v>
      </c>
    </row>
    <row r="302" spans="1:3" ht="16.5" customHeight="1">
      <c r="A302" s="70">
        <v>20305</v>
      </c>
      <c r="B302" s="71" t="s">
        <v>914</v>
      </c>
      <c r="C302" s="72">
        <v>0</v>
      </c>
    </row>
    <row r="303" spans="1:3" ht="16.5" customHeight="1">
      <c r="A303" s="70">
        <v>2030501</v>
      </c>
      <c r="B303" s="18" t="s">
        <v>915</v>
      </c>
      <c r="C303" s="72">
        <v>0</v>
      </c>
    </row>
    <row r="304" spans="1:3" ht="16.5" customHeight="1">
      <c r="A304" s="70">
        <v>20306</v>
      </c>
      <c r="B304" s="71" t="s">
        <v>916</v>
      </c>
      <c r="C304" s="72">
        <v>153</v>
      </c>
    </row>
    <row r="305" spans="1:3" ht="16.5" customHeight="1">
      <c r="A305" s="70">
        <v>2030601</v>
      </c>
      <c r="B305" s="18" t="s">
        <v>917</v>
      </c>
      <c r="C305" s="72">
        <v>16</v>
      </c>
    </row>
    <row r="306" spans="1:3" ht="16.5" customHeight="1">
      <c r="A306" s="70">
        <v>2030602</v>
      </c>
      <c r="B306" s="18" t="s">
        <v>918</v>
      </c>
      <c r="C306" s="72">
        <v>0</v>
      </c>
    </row>
    <row r="307" spans="1:3" ht="16.5" customHeight="1">
      <c r="A307" s="70">
        <v>2030603</v>
      </c>
      <c r="B307" s="18" t="s">
        <v>919</v>
      </c>
      <c r="C307" s="72">
        <v>32</v>
      </c>
    </row>
    <row r="308" spans="1:3" ht="16.5" customHeight="1">
      <c r="A308" s="70">
        <v>2030604</v>
      </c>
      <c r="B308" s="18" t="s">
        <v>920</v>
      </c>
      <c r="C308" s="72">
        <v>0</v>
      </c>
    </row>
    <row r="309" spans="1:3" ht="16.5" customHeight="1">
      <c r="A309" s="70">
        <v>2030605</v>
      </c>
      <c r="B309" s="18" t="s">
        <v>921</v>
      </c>
      <c r="C309" s="72">
        <v>11</v>
      </c>
    </row>
    <row r="310" spans="1:3" ht="16.5" customHeight="1">
      <c r="A310" s="70">
        <v>2030606</v>
      </c>
      <c r="B310" s="18" t="s">
        <v>922</v>
      </c>
      <c r="C310" s="72">
        <v>20</v>
      </c>
    </row>
    <row r="311" spans="1:3" ht="16.5" customHeight="1">
      <c r="A311" s="70">
        <v>2030607</v>
      </c>
      <c r="B311" s="18" t="s">
        <v>923</v>
      </c>
      <c r="C311" s="72">
        <v>74</v>
      </c>
    </row>
    <row r="312" spans="1:3" ht="16.5" customHeight="1">
      <c r="A312" s="70">
        <v>2030699</v>
      </c>
      <c r="B312" s="18" t="s">
        <v>924</v>
      </c>
      <c r="C312" s="72">
        <v>0</v>
      </c>
    </row>
    <row r="313" spans="1:3" ht="16.5" customHeight="1">
      <c r="A313" s="3">
        <v>20399</v>
      </c>
      <c r="B313" s="71" t="s">
        <v>925</v>
      </c>
      <c r="C313" s="72">
        <v>0</v>
      </c>
    </row>
    <row r="314" spans="1:3" ht="16.5" customHeight="1">
      <c r="A314" s="70">
        <v>2039901</v>
      </c>
      <c r="B314" s="18" t="s">
        <v>926</v>
      </c>
      <c r="C314" s="72">
        <v>0</v>
      </c>
    </row>
    <row r="315" spans="1:3" ht="16.5" customHeight="1">
      <c r="A315" s="70">
        <v>204</v>
      </c>
      <c r="B315" s="71" t="s">
        <v>927</v>
      </c>
      <c r="C315" s="72">
        <v>9667</v>
      </c>
    </row>
    <row r="316" spans="1:3" ht="16.5" customHeight="1">
      <c r="A316" s="70">
        <v>20401</v>
      </c>
      <c r="B316" s="71" t="s">
        <v>928</v>
      </c>
      <c r="C316" s="72">
        <v>545</v>
      </c>
    </row>
    <row r="317" spans="1:3" ht="16.5" customHeight="1">
      <c r="A317" s="70">
        <v>2040101</v>
      </c>
      <c r="B317" s="18" t="s">
        <v>929</v>
      </c>
      <c r="C317" s="72">
        <v>44</v>
      </c>
    </row>
    <row r="318" spans="1:3" ht="16.5" customHeight="1">
      <c r="A318" s="70">
        <v>2040102</v>
      </c>
      <c r="B318" s="18" t="s">
        <v>930</v>
      </c>
      <c r="C318" s="72">
        <v>0</v>
      </c>
    </row>
    <row r="319" spans="1:3" ht="16.5" customHeight="1">
      <c r="A319" s="70">
        <v>2040103</v>
      </c>
      <c r="B319" s="18" t="s">
        <v>931</v>
      </c>
      <c r="C319" s="72">
        <v>501</v>
      </c>
    </row>
    <row r="320" spans="1:3" ht="16.5" customHeight="1">
      <c r="A320" s="70">
        <v>2040104</v>
      </c>
      <c r="B320" s="18" t="s">
        <v>932</v>
      </c>
      <c r="C320" s="72">
        <v>0</v>
      </c>
    </row>
    <row r="321" spans="1:3" ht="16.5" customHeight="1">
      <c r="A321" s="70">
        <v>2040105</v>
      </c>
      <c r="B321" s="18" t="s">
        <v>933</v>
      </c>
      <c r="C321" s="72">
        <v>0</v>
      </c>
    </row>
    <row r="322" spans="1:3" ht="16.5" customHeight="1">
      <c r="A322" s="70">
        <v>2040106</v>
      </c>
      <c r="B322" s="18" t="s">
        <v>934</v>
      </c>
      <c r="C322" s="72">
        <v>0</v>
      </c>
    </row>
    <row r="323" spans="1:3" ht="16.5" customHeight="1">
      <c r="A323" s="70">
        <v>2040107</v>
      </c>
      <c r="B323" s="18" t="s">
        <v>935</v>
      </c>
      <c r="C323" s="72">
        <v>0</v>
      </c>
    </row>
    <row r="324" spans="1:3" ht="16.5" customHeight="1">
      <c r="A324" s="70">
        <v>2040108</v>
      </c>
      <c r="B324" s="18" t="s">
        <v>936</v>
      </c>
      <c r="C324" s="72">
        <v>0</v>
      </c>
    </row>
    <row r="325" spans="1:3" ht="16.5" customHeight="1">
      <c r="A325" s="70">
        <v>2040199</v>
      </c>
      <c r="B325" s="18" t="s">
        <v>937</v>
      </c>
      <c r="C325" s="72">
        <v>0</v>
      </c>
    </row>
    <row r="326" spans="1:3" ht="16.5" customHeight="1">
      <c r="A326" s="70">
        <v>20402</v>
      </c>
      <c r="B326" s="71" t="s">
        <v>938</v>
      </c>
      <c r="C326" s="72">
        <v>6146</v>
      </c>
    </row>
    <row r="327" spans="1:3" ht="16.5" customHeight="1">
      <c r="A327" s="70">
        <v>2040201</v>
      </c>
      <c r="B327" s="18" t="s">
        <v>736</v>
      </c>
      <c r="C327" s="72">
        <v>4005</v>
      </c>
    </row>
    <row r="328" spans="1:3" ht="16.5" customHeight="1">
      <c r="A328" s="70">
        <v>2040202</v>
      </c>
      <c r="B328" s="18" t="s">
        <v>737</v>
      </c>
      <c r="C328" s="72">
        <v>927</v>
      </c>
    </row>
    <row r="329" spans="1:3" ht="16.5" customHeight="1">
      <c r="A329" s="70">
        <v>2040203</v>
      </c>
      <c r="B329" s="18" t="s">
        <v>738</v>
      </c>
      <c r="C329" s="72">
        <v>0</v>
      </c>
    </row>
    <row r="330" spans="1:3" ht="16.5" customHeight="1">
      <c r="A330" s="70">
        <v>2040204</v>
      </c>
      <c r="B330" s="18" t="s">
        <v>939</v>
      </c>
      <c r="C330" s="72">
        <v>203</v>
      </c>
    </row>
    <row r="331" spans="1:3" ht="16.5" customHeight="1">
      <c r="A331" s="70">
        <v>2040205</v>
      </c>
      <c r="B331" s="18" t="s">
        <v>940</v>
      </c>
      <c r="C331" s="72">
        <v>0</v>
      </c>
    </row>
    <row r="332" spans="1:3" ht="16.5" customHeight="1">
      <c r="A332" s="70">
        <v>2040206</v>
      </c>
      <c r="B332" s="18" t="s">
        <v>941</v>
      </c>
      <c r="C332" s="72">
        <v>63</v>
      </c>
    </row>
    <row r="333" spans="1:3" ht="16.5" customHeight="1">
      <c r="A333" s="70">
        <v>2040207</v>
      </c>
      <c r="B333" s="18" t="s">
        <v>942</v>
      </c>
      <c r="C333" s="72">
        <v>95</v>
      </c>
    </row>
    <row r="334" spans="1:3" ht="16.5" customHeight="1">
      <c r="A334" s="70">
        <v>2040208</v>
      </c>
      <c r="B334" s="18" t="s">
        <v>943</v>
      </c>
      <c r="C334" s="72">
        <v>13</v>
      </c>
    </row>
    <row r="335" spans="1:3" ht="16.5" customHeight="1">
      <c r="A335" s="70">
        <v>2040209</v>
      </c>
      <c r="B335" s="18" t="s">
        <v>944</v>
      </c>
      <c r="C335" s="72">
        <v>0</v>
      </c>
    </row>
    <row r="336" spans="1:3" ht="16.5" customHeight="1">
      <c r="A336" s="70">
        <v>2040210</v>
      </c>
      <c r="B336" s="18" t="s">
        <v>945</v>
      </c>
      <c r="C336" s="72">
        <v>8</v>
      </c>
    </row>
    <row r="337" spans="1:3" ht="16.5" customHeight="1">
      <c r="A337" s="70">
        <v>2040211</v>
      </c>
      <c r="B337" s="18" t="s">
        <v>946</v>
      </c>
      <c r="C337" s="72">
        <v>25</v>
      </c>
    </row>
    <row r="338" spans="1:3" ht="16.5" customHeight="1">
      <c r="A338" s="70">
        <v>2040212</v>
      </c>
      <c r="B338" s="18" t="s">
        <v>947</v>
      </c>
      <c r="C338" s="72">
        <v>616</v>
      </c>
    </row>
    <row r="339" spans="1:3" ht="16.5" customHeight="1">
      <c r="A339" s="70">
        <v>2040213</v>
      </c>
      <c r="B339" s="18" t="s">
        <v>948</v>
      </c>
      <c r="C339" s="72">
        <v>72</v>
      </c>
    </row>
    <row r="340" spans="1:3" ht="16.5" customHeight="1">
      <c r="A340" s="70">
        <v>2040214</v>
      </c>
      <c r="B340" s="18" t="s">
        <v>949</v>
      </c>
      <c r="C340" s="72">
        <v>0</v>
      </c>
    </row>
    <row r="341" spans="1:3" ht="16.5" customHeight="1">
      <c r="A341" s="70">
        <v>2040215</v>
      </c>
      <c r="B341" s="18" t="s">
        <v>950</v>
      </c>
      <c r="C341" s="72">
        <v>20</v>
      </c>
    </row>
    <row r="342" spans="1:3" ht="16.5" customHeight="1">
      <c r="A342" s="70">
        <v>2040216</v>
      </c>
      <c r="B342" s="18" t="s">
        <v>951</v>
      </c>
      <c r="C342" s="72">
        <v>0</v>
      </c>
    </row>
    <row r="343" spans="1:3" ht="16.5" customHeight="1">
      <c r="A343" s="70">
        <v>2040217</v>
      </c>
      <c r="B343" s="18" t="s">
        <v>952</v>
      </c>
      <c r="C343" s="72">
        <v>89</v>
      </c>
    </row>
    <row r="344" spans="1:3" ht="16.5" customHeight="1">
      <c r="A344" s="70">
        <v>2040218</v>
      </c>
      <c r="B344" s="18" t="s">
        <v>953</v>
      </c>
      <c r="C344" s="72">
        <v>10</v>
      </c>
    </row>
    <row r="345" spans="1:3" ht="16.5" customHeight="1">
      <c r="A345" s="70">
        <v>2040219</v>
      </c>
      <c r="B345" s="18" t="s">
        <v>779</v>
      </c>
      <c r="C345" s="72">
        <v>0</v>
      </c>
    </row>
    <row r="346" spans="1:3" ht="16.5" customHeight="1">
      <c r="A346" s="70">
        <v>2040250</v>
      </c>
      <c r="B346" s="18" t="s">
        <v>745</v>
      </c>
      <c r="C346" s="72">
        <v>0</v>
      </c>
    </row>
    <row r="347" spans="1:3" ht="16.5" customHeight="1">
      <c r="A347" s="70">
        <v>2040299</v>
      </c>
      <c r="B347" s="18" t="s">
        <v>954</v>
      </c>
      <c r="C347" s="72">
        <v>0</v>
      </c>
    </row>
    <row r="348" spans="1:3" ht="16.5" customHeight="1">
      <c r="A348" s="70">
        <v>20403</v>
      </c>
      <c r="B348" s="71" t="s">
        <v>955</v>
      </c>
      <c r="C348" s="72">
        <v>0</v>
      </c>
    </row>
    <row r="349" spans="1:3" ht="16.5" customHeight="1">
      <c r="A349" s="70">
        <v>2040301</v>
      </c>
      <c r="B349" s="18" t="s">
        <v>736</v>
      </c>
      <c r="C349" s="72">
        <v>0</v>
      </c>
    </row>
    <row r="350" spans="1:3" ht="16.5" customHeight="1">
      <c r="A350" s="70">
        <v>2040302</v>
      </c>
      <c r="B350" s="18" t="s">
        <v>737</v>
      </c>
      <c r="C350" s="72">
        <v>0</v>
      </c>
    </row>
    <row r="351" spans="1:3" ht="16.5" customHeight="1">
      <c r="A351" s="70">
        <v>2040303</v>
      </c>
      <c r="B351" s="18" t="s">
        <v>738</v>
      </c>
      <c r="C351" s="72">
        <v>0</v>
      </c>
    </row>
    <row r="352" spans="1:3" ht="16.5" customHeight="1">
      <c r="A352" s="70">
        <v>2040304</v>
      </c>
      <c r="B352" s="18" t="s">
        <v>956</v>
      </c>
      <c r="C352" s="72">
        <v>0</v>
      </c>
    </row>
    <row r="353" spans="1:3" ht="16.5" customHeight="1">
      <c r="A353" s="70">
        <v>2040350</v>
      </c>
      <c r="B353" s="18" t="s">
        <v>745</v>
      </c>
      <c r="C353" s="72">
        <v>0</v>
      </c>
    </row>
    <row r="354" spans="1:3" ht="16.5" customHeight="1">
      <c r="A354" s="70">
        <v>2040399</v>
      </c>
      <c r="B354" s="18" t="s">
        <v>957</v>
      </c>
      <c r="C354" s="72">
        <v>0</v>
      </c>
    </row>
    <row r="355" spans="1:3" ht="16.5" customHeight="1">
      <c r="A355" s="70">
        <v>20404</v>
      </c>
      <c r="B355" s="71" t="s">
        <v>958</v>
      </c>
      <c r="C355" s="72">
        <v>810</v>
      </c>
    </row>
    <row r="356" spans="1:3" ht="16.5" customHeight="1">
      <c r="A356" s="70">
        <v>2040401</v>
      </c>
      <c r="B356" s="18" t="s">
        <v>736</v>
      </c>
      <c r="C356" s="72">
        <v>624</v>
      </c>
    </row>
    <row r="357" spans="1:3" ht="16.5" customHeight="1">
      <c r="A357" s="70">
        <v>2040402</v>
      </c>
      <c r="B357" s="18" t="s">
        <v>737</v>
      </c>
      <c r="C357" s="72">
        <v>84</v>
      </c>
    </row>
    <row r="358" spans="1:3" ht="16.5" customHeight="1">
      <c r="A358" s="70">
        <v>2040403</v>
      </c>
      <c r="B358" s="18" t="s">
        <v>738</v>
      </c>
      <c r="C358" s="72">
        <v>0</v>
      </c>
    </row>
    <row r="359" spans="1:3" ht="16.5" customHeight="1">
      <c r="A359" s="70">
        <v>2040404</v>
      </c>
      <c r="B359" s="18" t="s">
        <v>959</v>
      </c>
      <c r="C359" s="72">
        <v>102</v>
      </c>
    </row>
    <row r="360" spans="1:3" ht="16.5" customHeight="1">
      <c r="A360" s="70">
        <v>2040405</v>
      </c>
      <c r="B360" s="18" t="s">
        <v>960</v>
      </c>
      <c r="C360" s="72">
        <v>0</v>
      </c>
    </row>
    <row r="361" spans="1:3" ht="16.5" customHeight="1">
      <c r="A361" s="70">
        <v>2040406</v>
      </c>
      <c r="B361" s="18" t="s">
        <v>961</v>
      </c>
      <c r="C361" s="72">
        <v>0</v>
      </c>
    </row>
    <row r="362" spans="1:3" ht="16.5" customHeight="1">
      <c r="A362" s="70">
        <v>2040407</v>
      </c>
      <c r="B362" s="18" t="s">
        <v>962</v>
      </c>
      <c r="C362" s="72">
        <v>0</v>
      </c>
    </row>
    <row r="363" spans="1:3" ht="16.5" customHeight="1">
      <c r="A363" s="3">
        <v>2040408</v>
      </c>
      <c r="B363" s="18" t="s">
        <v>963</v>
      </c>
      <c r="C363" s="72">
        <v>0</v>
      </c>
    </row>
    <row r="364" spans="1:3" ht="16.5" customHeight="1">
      <c r="A364" s="70">
        <v>2040409</v>
      </c>
      <c r="B364" s="18" t="s">
        <v>964</v>
      </c>
      <c r="C364" s="72">
        <v>0</v>
      </c>
    </row>
    <row r="365" spans="1:3" ht="16.5" customHeight="1">
      <c r="A365" s="70">
        <v>2040450</v>
      </c>
      <c r="B365" s="18" t="s">
        <v>745</v>
      </c>
      <c r="C365" s="72">
        <v>0</v>
      </c>
    </row>
    <row r="366" spans="1:3" ht="16.5" customHeight="1">
      <c r="A366" s="70">
        <v>2040499</v>
      </c>
      <c r="B366" s="18" t="s">
        <v>965</v>
      </c>
      <c r="C366" s="72">
        <v>0</v>
      </c>
    </row>
    <row r="367" spans="1:3" ht="16.5" customHeight="1">
      <c r="A367" s="70">
        <v>20405</v>
      </c>
      <c r="B367" s="71" t="s">
        <v>966</v>
      </c>
      <c r="C367" s="72">
        <v>1417</v>
      </c>
    </row>
    <row r="368" spans="1:3" ht="16.5" customHeight="1">
      <c r="A368" s="70">
        <v>2040501</v>
      </c>
      <c r="B368" s="18" t="s">
        <v>736</v>
      </c>
      <c r="C368" s="72">
        <v>1145</v>
      </c>
    </row>
    <row r="369" spans="1:3" ht="16.5" customHeight="1">
      <c r="A369" s="70">
        <v>2040502</v>
      </c>
      <c r="B369" s="18" t="s">
        <v>737</v>
      </c>
      <c r="C369" s="72">
        <v>100</v>
      </c>
    </row>
    <row r="370" spans="1:3" ht="16.5" customHeight="1">
      <c r="A370" s="70">
        <v>2040503</v>
      </c>
      <c r="B370" s="18" t="s">
        <v>738</v>
      </c>
      <c r="C370" s="72">
        <v>0</v>
      </c>
    </row>
    <row r="371" spans="1:3" ht="16.5" customHeight="1">
      <c r="A371" s="70">
        <v>2040504</v>
      </c>
      <c r="B371" s="18" t="s">
        <v>967</v>
      </c>
      <c r="C371" s="72">
        <v>125</v>
      </c>
    </row>
    <row r="372" spans="1:3" ht="16.5" customHeight="1">
      <c r="A372" s="70">
        <v>2040505</v>
      </c>
      <c r="B372" s="18" t="s">
        <v>968</v>
      </c>
      <c r="C372" s="72">
        <v>0</v>
      </c>
    </row>
    <row r="373" spans="1:3" ht="16.5" customHeight="1">
      <c r="A373" s="70">
        <v>2040506</v>
      </c>
      <c r="B373" s="18" t="s">
        <v>969</v>
      </c>
      <c r="C373" s="72">
        <v>0</v>
      </c>
    </row>
    <row r="374" spans="1:3" ht="16.5" customHeight="1">
      <c r="A374" s="70">
        <v>2040550</v>
      </c>
      <c r="B374" s="18" t="s">
        <v>745</v>
      </c>
      <c r="C374" s="72">
        <v>0</v>
      </c>
    </row>
    <row r="375" spans="1:3" ht="16.5" customHeight="1">
      <c r="A375" s="70">
        <v>2040599</v>
      </c>
      <c r="B375" s="18" t="s">
        <v>970</v>
      </c>
      <c r="C375" s="72">
        <v>47</v>
      </c>
    </row>
    <row r="376" spans="1:3" ht="16.5" customHeight="1">
      <c r="A376" s="70">
        <v>20406</v>
      </c>
      <c r="B376" s="71" t="s">
        <v>971</v>
      </c>
      <c r="C376" s="72">
        <v>749</v>
      </c>
    </row>
    <row r="377" spans="1:3" ht="16.5" customHeight="1">
      <c r="A377" s="70">
        <v>2040601</v>
      </c>
      <c r="B377" s="18" t="s">
        <v>736</v>
      </c>
      <c r="C377" s="72">
        <v>484</v>
      </c>
    </row>
    <row r="378" spans="1:3" ht="16.5" customHeight="1">
      <c r="A378" s="70">
        <v>2040602</v>
      </c>
      <c r="B378" s="18" t="s">
        <v>737</v>
      </c>
      <c r="C378" s="72">
        <v>123</v>
      </c>
    </row>
    <row r="379" spans="1:3" ht="16.5" customHeight="1">
      <c r="A379" s="70">
        <v>2040603</v>
      </c>
      <c r="B379" s="18" t="s">
        <v>738</v>
      </c>
      <c r="C379" s="72">
        <v>0</v>
      </c>
    </row>
    <row r="380" spans="1:3" ht="16.5" customHeight="1">
      <c r="A380" s="70">
        <v>2040604</v>
      </c>
      <c r="B380" s="18" t="s">
        <v>972</v>
      </c>
      <c r="C380" s="72">
        <v>40</v>
      </c>
    </row>
    <row r="381" spans="1:3" ht="16.5" customHeight="1">
      <c r="A381" s="70">
        <v>2040605</v>
      </c>
      <c r="B381" s="18" t="s">
        <v>973</v>
      </c>
      <c r="C381" s="72">
        <v>20</v>
      </c>
    </row>
    <row r="382" spans="1:3" ht="16.5" customHeight="1">
      <c r="A382" s="70">
        <v>2040606</v>
      </c>
      <c r="B382" s="18" t="s">
        <v>974</v>
      </c>
      <c r="C382" s="72">
        <v>7</v>
      </c>
    </row>
    <row r="383" spans="1:3" ht="16.5" customHeight="1">
      <c r="A383" s="70">
        <v>2040607</v>
      </c>
      <c r="B383" s="18" t="s">
        <v>975</v>
      </c>
      <c r="C383" s="72">
        <v>54</v>
      </c>
    </row>
    <row r="384" spans="1:3" ht="16.5" customHeight="1">
      <c r="A384" s="70">
        <v>2040608</v>
      </c>
      <c r="B384" s="18" t="s">
        <v>976</v>
      </c>
      <c r="C384" s="72">
        <v>0</v>
      </c>
    </row>
    <row r="385" spans="1:3" ht="16.5" customHeight="1">
      <c r="A385" s="70">
        <v>2040609</v>
      </c>
      <c r="B385" s="18" t="s">
        <v>977</v>
      </c>
      <c r="C385" s="72">
        <v>0</v>
      </c>
    </row>
    <row r="386" spans="1:3" ht="16.5" customHeight="1">
      <c r="A386" s="70">
        <v>2040610</v>
      </c>
      <c r="B386" s="18" t="s">
        <v>978</v>
      </c>
      <c r="C386" s="72">
        <v>21</v>
      </c>
    </row>
    <row r="387" spans="1:3" ht="16.5" customHeight="1">
      <c r="A387" s="70">
        <v>2040611</v>
      </c>
      <c r="B387" s="18" t="s">
        <v>979</v>
      </c>
      <c r="C387" s="72">
        <v>0</v>
      </c>
    </row>
    <row r="388" spans="1:3" ht="16.5" customHeight="1">
      <c r="A388" s="70">
        <v>2040650</v>
      </c>
      <c r="B388" s="18" t="s">
        <v>745</v>
      </c>
      <c r="C388" s="72">
        <v>0</v>
      </c>
    </row>
    <row r="389" spans="1:3" ht="16.5" customHeight="1">
      <c r="A389" s="70">
        <v>2040699</v>
      </c>
      <c r="B389" s="18" t="s">
        <v>980</v>
      </c>
      <c r="C389" s="72">
        <v>0</v>
      </c>
    </row>
    <row r="390" spans="1:3" ht="16.5" customHeight="1">
      <c r="A390" s="70">
        <v>20407</v>
      </c>
      <c r="B390" s="71" t="s">
        <v>981</v>
      </c>
      <c r="C390" s="72">
        <v>0</v>
      </c>
    </row>
    <row r="391" spans="1:3" ht="16.5" customHeight="1">
      <c r="A391" s="70">
        <v>2040701</v>
      </c>
      <c r="B391" s="18" t="s">
        <v>736</v>
      </c>
      <c r="C391" s="72">
        <v>0</v>
      </c>
    </row>
    <row r="392" spans="1:3" ht="16.5" customHeight="1">
      <c r="A392" s="70">
        <v>2040702</v>
      </c>
      <c r="B392" s="18" t="s">
        <v>737</v>
      </c>
      <c r="C392" s="72">
        <v>0</v>
      </c>
    </row>
    <row r="393" spans="1:3" ht="16.5" customHeight="1">
      <c r="A393" s="70">
        <v>2040703</v>
      </c>
      <c r="B393" s="18" t="s">
        <v>738</v>
      </c>
      <c r="C393" s="72">
        <v>0</v>
      </c>
    </row>
    <row r="394" spans="1:3" ht="16.5" customHeight="1">
      <c r="A394" s="70">
        <v>2040704</v>
      </c>
      <c r="B394" s="18" t="s">
        <v>982</v>
      </c>
      <c r="C394" s="72">
        <v>0</v>
      </c>
    </row>
    <row r="395" spans="1:3" ht="16.5" customHeight="1">
      <c r="A395" s="70">
        <v>2040705</v>
      </c>
      <c r="B395" s="18" t="s">
        <v>983</v>
      </c>
      <c r="C395" s="72">
        <v>0</v>
      </c>
    </row>
    <row r="396" spans="1:3" ht="16.5" customHeight="1">
      <c r="A396" s="70">
        <v>2040706</v>
      </c>
      <c r="B396" s="18" t="s">
        <v>984</v>
      </c>
      <c r="C396" s="72">
        <v>0</v>
      </c>
    </row>
    <row r="397" spans="1:3" ht="16.5" customHeight="1">
      <c r="A397" s="70">
        <v>2040750</v>
      </c>
      <c r="B397" s="18" t="s">
        <v>745</v>
      </c>
      <c r="C397" s="72">
        <v>0</v>
      </c>
    </row>
    <row r="398" spans="1:3" ht="16.5" customHeight="1">
      <c r="A398" s="70">
        <v>2040799</v>
      </c>
      <c r="B398" s="18" t="s">
        <v>985</v>
      </c>
      <c r="C398" s="72">
        <v>0</v>
      </c>
    </row>
    <row r="399" spans="1:3" ht="16.5" customHeight="1">
      <c r="A399" s="3">
        <v>20408</v>
      </c>
      <c r="B399" s="71" t="s">
        <v>986</v>
      </c>
      <c r="C399" s="72">
        <v>0</v>
      </c>
    </row>
    <row r="400" spans="1:3" ht="16.5" customHeight="1">
      <c r="A400" s="3">
        <v>2040801</v>
      </c>
      <c r="B400" s="18" t="s">
        <v>736</v>
      </c>
      <c r="C400" s="72">
        <v>0</v>
      </c>
    </row>
    <row r="401" spans="1:3" ht="16.5" customHeight="1">
      <c r="A401" s="3">
        <v>2040802</v>
      </c>
      <c r="B401" s="18" t="s">
        <v>737</v>
      </c>
      <c r="C401" s="72">
        <v>0</v>
      </c>
    </row>
    <row r="402" spans="1:3" ht="16.5" customHeight="1">
      <c r="A402" s="3">
        <v>2040803</v>
      </c>
      <c r="B402" s="18" t="s">
        <v>738</v>
      </c>
      <c r="C402" s="72">
        <v>0</v>
      </c>
    </row>
    <row r="403" spans="1:3" ht="16.5" customHeight="1">
      <c r="A403" s="3">
        <v>2040804</v>
      </c>
      <c r="B403" s="18" t="s">
        <v>987</v>
      </c>
      <c r="C403" s="72">
        <v>0</v>
      </c>
    </row>
    <row r="404" spans="1:3" ht="16.5" customHeight="1">
      <c r="A404" s="3">
        <v>2040805</v>
      </c>
      <c r="B404" s="18" t="s">
        <v>988</v>
      </c>
      <c r="C404" s="72">
        <v>0</v>
      </c>
    </row>
    <row r="405" spans="1:3" ht="16.5" customHeight="1">
      <c r="A405" s="3">
        <v>2040806</v>
      </c>
      <c r="B405" s="18" t="s">
        <v>989</v>
      </c>
      <c r="C405" s="72">
        <v>0</v>
      </c>
    </row>
    <row r="406" spans="1:3" ht="16.5" customHeight="1">
      <c r="A406" s="70">
        <v>2040850</v>
      </c>
      <c r="B406" s="18" t="s">
        <v>745</v>
      </c>
      <c r="C406" s="72">
        <v>0</v>
      </c>
    </row>
    <row r="407" spans="1:3" ht="16.5" customHeight="1">
      <c r="A407" s="70">
        <v>2040899</v>
      </c>
      <c r="B407" s="18" t="s">
        <v>990</v>
      </c>
      <c r="C407" s="72">
        <v>0</v>
      </c>
    </row>
    <row r="408" spans="1:3" ht="16.5" customHeight="1">
      <c r="A408" s="70">
        <v>20409</v>
      </c>
      <c r="B408" s="71" t="s">
        <v>991</v>
      </c>
      <c r="C408" s="72">
        <v>0</v>
      </c>
    </row>
    <row r="409" spans="1:3" ht="16.5" customHeight="1">
      <c r="A409" s="70">
        <v>2040901</v>
      </c>
      <c r="B409" s="18" t="s">
        <v>736</v>
      </c>
      <c r="C409" s="72">
        <v>0</v>
      </c>
    </row>
    <row r="410" spans="1:3" ht="16.5" customHeight="1">
      <c r="A410" s="70">
        <v>2040902</v>
      </c>
      <c r="B410" s="18" t="s">
        <v>737</v>
      </c>
      <c r="C410" s="72">
        <v>0</v>
      </c>
    </row>
    <row r="411" spans="1:3" ht="16.5" customHeight="1">
      <c r="A411" s="70">
        <v>2040903</v>
      </c>
      <c r="B411" s="18" t="s">
        <v>738</v>
      </c>
      <c r="C411" s="72">
        <v>0</v>
      </c>
    </row>
    <row r="412" spans="1:3" ht="16.5" customHeight="1">
      <c r="A412" s="70">
        <v>2040904</v>
      </c>
      <c r="B412" s="18" t="s">
        <v>992</v>
      </c>
      <c r="C412" s="72">
        <v>0</v>
      </c>
    </row>
    <row r="413" spans="1:3" ht="16.5" customHeight="1">
      <c r="A413" s="70">
        <v>2040905</v>
      </c>
      <c r="B413" s="18" t="s">
        <v>993</v>
      </c>
      <c r="C413" s="72">
        <v>0</v>
      </c>
    </row>
    <row r="414" spans="1:3" ht="16.5" customHeight="1">
      <c r="A414" s="70">
        <v>2040950</v>
      </c>
      <c r="B414" s="18" t="s">
        <v>745</v>
      </c>
      <c r="C414" s="72">
        <v>0</v>
      </c>
    </row>
    <row r="415" spans="1:3" ht="16.5" customHeight="1">
      <c r="A415" s="70">
        <v>2040999</v>
      </c>
      <c r="B415" s="18" t="s">
        <v>994</v>
      </c>
      <c r="C415" s="72">
        <v>0</v>
      </c>
    </row>
    <row r="416" spans="1:3" ht="16.5" customHeight="1">
      <c r="A416" s="70">
        <v>20410</v>
      </c>
      <c r="B416" s="71" t="s">
        <v>995</v>
      </c>
      <c r="C416" s="72">
        <v>0</v>
      </c>
    </row>
    <row r="417" spans="1:3" ht="16.5" customHeight="1">
      <c r="A417" s="70">
        <v>2041001</v>
      </c>
      <c r="B417" s="18" t="s">
        <v>736</v>
      </c>
      <c r="C417" s="72">
        <v>0</v>
      </c>
    </row>
    <row r="418" spans="1:3" ht="16.5" customHeight="1">
      <c r="A418" s="70">
        <v>2041002</v>
      </c>
      <c r="B418" s="18" t="s">
        <v>737</v>
      </c>
      <c r="C418" s="72">
        <v>0</v>
      </c>
    </row>
    <row r="419" spans="1:3" ht="16.5" customHeight="1">
      <c r="A419" s="70">
        <v>2041003</v>
      </c>
      <c r="B419" s="18" t="s">
        <v>996</v>
      </c>
      <c r="C419" s="72">
        <v>0</v>
      </c>
    </row>
    <row r="420" spans="1:3" ht="16.5" customHeight="1">
      <c r="A420" s="70">
        <v>2041004</v>
      </c>
      <c r="B420" s="18" t="s">
        <v>997</v>
      </c>
      <c r="C420" s="72">
        <v>0</v>
      </c>
    </row>
    <row r="421" spans="1:3" ht="16.5" customHeight="1">
      <c r="A421" s="70">
        <v>2041005</v>
      </c>
      <c r="B421" s="18" t="s">
        <v>998</v>
      </c>
      <c r="C421" s="72">
        <v>0</v>
      </c>
    </row>
    <row r="422" spans="1:3" ht="16.5" customHeight="1">
      <c r="A422" s="70">
        <v>2041006</v>
      </c>
      <c r="B422" s="18" t="s">
        <v>951</v>
      </c>
      <c r="C422" s="72">
        <v>0</v>
      </c>
    </row>
    <row r="423" spans="1:3" ht="16.5" customHeight="1">
      <c r="A423" s="70">
        <v>2041099</v>
      </c>
      <c r="B423" s="18" t="s">
        <v>999</v>
      </c>
      <c r="C423" s="72">
        <v>0</v>
      </c>
    </row>
    <row r="424" spans="1:3" ht="16.5" customHeight="1">
      <c r="A424" s="70">
        <v>20411</v>
      </c>
      <c r="B424" s="71" t="s">
        <v>1000</v>
      </c>
      <c r="C424" s="72">
        <v>0</v>
      </c>
    </row>
    <row r="425" spans="1:3" ht="16.5" customHeight="1">
      <c r="A425" s="70">
        <v>2041101</v>
      </c>
      <c r="B425" s="18" t="s">
        <v>1001</v>
      </c>
      <c r="C425" s="72">
        <v>0</v>
      </c>
    </row>
    <row r="426" spans="1:3" ht="16.5" customHeight="1">
      <c r="A426" s="70">
        <v>2041102</v>
      </c>
      <c r="B426" s="18" t="s">
        <v>736</v>
      </c>
      <c r="C426" s="72">
        <v>0</v>
      </c>
    </row>
    <row r="427" spans="1:3" ht="16.5" customHeight="1">
      <c r="A427" s="70">
        <v>2041103</v>
      </c>
      <c r="B427" s="18" t="s">
        <v>1002</v>
      </c>
      <c r="C427" s="72">
        <v>0</v>
      </c>
    </row>
    <row r="428" spans="1:3" ht="16.5" customHeight="1">
      <c r="A428" s="70">
        <v>2041104</v>
      </c>
      <c r="B428" s="18" t="s">
        <v>1003</v>
      </c>
      <c r="C428" s="72">
        <v>0</v>
      </c>
    </row>
    <row r="429" spans="1:3" ht="16.5" customHeight="1">
      <c r="A429" s="70">
        <v>2041105</v>
      </c>
      <c r="B429" s="18" t="s">
        <v>1004</v>
      </c>
      <c r="C429" s="72">
        <v>0</v>
      </c>
    </row>
    <row r="430" spans="1:3" ht="16.5" customHeight="1">
      <c r="A430" s="70">
        <v>2041106</v>
      </c>
      <c r="B430" s="18" t="s">
        <v>1005</v>
      </c>
      <c r="C430" s="72">
        <v>0</v>
      </c>
    </row>
    <row r="431" spans="1:3" ht="16.5" customHeight="1">
      <c r="A431" s="70">
        <v>2041107</v>
      </c>
      <c r="B431" s="18" t="s">
        <v>1006</v>
      </c>
      <c r="C431" s="72">
        <v>0</v>
      </c>
    </row>
    <row r="432" spans="1:3" ht="16.5" customHeight="1">
      <c r="A432" s="70">
        <v>2041108</v>
      </c>
      <c r="B432" s="18" t="s">
        <v>1007</v>
      </c>
      <c r="C432" s="72">
        <v>0</v>
      </c>
    </row>
    <row r="433" spans="1:3" ht="16.5" customHeight="1">
      <c r="A433" s="70">
        <v>20499</v>
      </c>
      <c r="B433" s="71" t="s">
        <v>1008</v>
      </c>
      <c r="C433" s="72">
        <v>0</v>
      </c>
    </row>
    <row r="434" spans="1:3" ht="16.5" customHeight="1">
      <c r="A434" s="70">
        <v>2049901</v>
      </c>
      <c r="B434" s="18" t="s">
        <v>1009</v>
      </c>
      <c r="C434" s="72">
        <v>0</v>
      </c>
    </row>
    <row r="435" spans="1:3" ht="16.5" customHeight="1">
      <c r="A435" s="70">
        <v>2049902</v>
      </c>
      <c r="B435" s="18" t="s">
        <v>1010</v>
      </c>
      <c r="C435" s="72">
        <v>0</v>
      </c>
    </row>
    <row r="436" spans="1:3" ht="16.5" customHeight="1">
      <c r="A436" s="3">
        <v>205</v>
      </c>
      <c r="B436" s="71" t="s">
        <v>1011</v>
      </c>
      <c r="C436" s="72">
        <v>36020</v>
      </c>
    </row>
    <row r="437" spans="1:3" ht="16.5" customHeight="1">
      <c r="A437" s="3">
        <v>20501</v>
      </c>
      <c r="B437" s="71" t="s">
        <v>1012</v>
      </c>
      <c r="C437" s="72">
        <v>871</v>
      </c>
    </row>
    <row r="438" spans="1:3" ht="16.5" customHeight="1">
      <c r="A438" s="3">
        <v>2050101</v>
      </c>
      <c r="B438" s="18" t="s">
        <v>736</v>
      </c>
      <c r="C438" s="72">
        <v>170</v>
      </c>
    </row>
    <row r="439" spans="1:3" ht="16.5" customHeight="1">
      <c r="A439" s="3">
        <v>2050102</v>
      </c>
      <c r="B439" s="18" t="s">
        <v>737</v>
      </c>
      <c r="C439" s="72">
        <v>0</v>
      </c>
    </row>
    <row r="440" spans="1:3" ht="16.5" customHeight="1">
      <c r="A440" s="3">
        <v>2050103</v>
      </c>
      <c r="B440" s="18" t="s">
        <v>738</v>
      </c>
      <c r="C440" s="72">
        <v>0</v>
      </c>
    </row>
    <row r="441" spans="1:3" ht="16.5" customHeight="1">
      <c r="A441" s="3">
        <v>2050199</v>
      </c>
      <c r="B441" s="18" t="s">
        <v>1013</v>
      </c>
      <c r="C441" s="72">
        <v>701</v>
      </c>
    </row>
    <row r="442" spans="1:3" ht="16.5" customHeight="1">
      <c r="A442" s="3">
        <v>20502</v>
      </c>
      <c r="B442" s="71" t="s">
        <v>1014</v>
      </c>
      <c r="C442" s="72">
        <v>31496</v>
      </c>
    </row>
    <row r="443" spans="1:3" ht="16.5" customHeight="1">
      <c r="A443" s="3">
        <v>2050201</v>
      </c>
      <c r="B443" s="18" t="s">
        <v>1015</v>
      </c>
      <c r="C443" s="72">
        <v>4077</v>
      </c>
    </row>
    <row r="444" spans="1:3" ht="16.5" customHeight="1">
      <c r="A444" s="3">
        <v>2050202</v>
      </c>
      <c r="B444" s="18" t="s">
        <v>1016</v>
      </c>
      <c r="C444" s="72">
        <v>13976</v>
      </c>
    </row>
    <row r="445" spans="1:3" ht="16.5" customHeight="1">
      <c r="A445" s="3">
        <v>2050203</v>
      </c>
      <c r="B445" s="18" t="s">
        <v>1017</v>
      </c>
      <c r="C445" s="72">
        <v>8518</v>
      </c>
    </row>
    <row r="446" spans="1:3" ht="16.5" customHeight="1">
      <c r="A446" s="3">
        <v>2050204</v>
      </c>
      <c r="B446" s="18" t="s">
        <v>1018</v>
      </c>
      <c r="C446" s="72">
        <v>4566</v>
      </c>
    </row>
    <row r="447" spans="1:3" ht="16.5" customHeight="1">
      <c r="A447" s="3">
        <v>2050205</v>
      </c>
      <c r="B447" s="18" t="s">
        <v>1019</v>
      </c>
      <c r="C447" s="72">
        <v>54</v>
      </c>
    </row>
    <row r="448" spans="1:3" ht="16.5" customHeight="1">
      <c r="A448" s="3">
        <v>2050206</v>
      </c>
      <c r="B448" s="18" t="s">
        <v>1020</v>
      </c>
      <c r="C448" s="72">
        <v>0</v>
      </c>
    </row>
    <row r="449" spans="1:3" ht="16.5" customHeight="1">
      <c r="A449" s="3">
        <v>2050207</v>
      </c>
      <c r="B449" s="18" t="s">
        <v>1021</v>
      </c>
      <c r="C449" s="72">
        <v>0</v>
      </c>
    </row>
    <row r="450" spans="1:3" ht="16.5" customHeight="1">
      <c r="A450" s="3">
        <v>2050299</v>
      </c>
      <c r="B450" s="18" t="s">
        <v>1022</v>
      </c>
      <c r="C450" s="72">
        <v>305</v>
      </c>
    </row>
    <row r="451" spans="1:3" ht="16.5" customHeight="1">
      <c r="A451" s="3">
        <v>20503</v>
      </c>
      <c r="B451" s="71" t="s">
        <v>1023</v>
      </c>
      <c r="C451" s="72">
        <v>1383</v>
      </c>
    </row>
    <row r="452" spans="1:3" ht="16.5" customHeight="1">
      <c r="A452" s="3">
        <v>2050301</v>
      </c>
      <c r="B452" s="18" t="s">
        <v>1024</v>
      </c>
      <c r="C452" s="72">
        <v>0</v>
      </c>
    </row>
    <row r="453" spans="1:3" ht="16.5" customHeight="1">
      <c r="A453" s="3">
        <v>2050302</v>
      </c>
      <c r="B453" s="18" t="s">
        <v>1025</v>
      </c>
      <c r="C453" s="72">
        <v>0</v>
      </c>
    </row>
    <row r="454" spans="1:3" ht="16.5" customHeight="1">
      <c r="A454" s="3">
        <v>2050303</v>
      </c>
      <c r="B454" s="18" t="s">
        <v>1026</v>
      </c>
      <c r="C454" s="72">
        <v>0</v>
      </c>
    </row>
    <row r="455" spans="1:3" ht="16.5" customHeight="1">
      <c r="A455" s="3">
        <v>2050304</v>
      </c>
      <c r="B455" s="18" t="s">
        <v>1027</v>
      </c>
      <c r="C455" s="72">
        <v>1383</v>
      </c>
    </row>
    <row r="456" spans="1:3" ht="16.5" customHeight="1">
      <c r="A456" s="3">
        <v>2050305</v>
      </c>
      <c r="B456" s="18" t="s">
        <v>1028</v>
      </c>
      <c r="C456" s="72">
        <v>0</v>
      </c>
    </row>
    <row r="457" spans="1:3" ht="16.5" customHeight="1">
      <c r="A457" s="3">
        <v>2050399</v>
      </c>
      <c r="B457" s="18" t="s">
        <v>1029</v>
      </c>
      <c r="C457" s="72">
        <v>0</v>
      </c>
    </row>
    <row r="458" spans="1:3" ht="16.5" customHeight="1">
      <c r="A458" s="3">
        <v>20504</v>
      </c>
      <c r="B458" s="71" t="s">
        <v>1030</v>
      </c>
      <c r="C458" s="72">
        <v>138</v>
      </c>
    </row>
    <row r="459" spans="1:3" ht="16.5" customHeight="1">
      <c r="A459" s="3">
        <v>2050401</v>
      </c>
      <c r="B459" s="18" t="s">
        <v>1031</v>
      </c>
      <c r="C459" s="72">
        <v>0</v>
      </c>
    </row>
    <row r="460" spans="1:3" ht="16.5" customHeight="1">
      <c r="A460" s="3">
        <v>2050402</v>
      </c>
      <c r="B460" s="18" t="s">
        <v>1032</v>
      </c>
      <c r="C460" s="72">
        <v>0</v>
      </c>
    </row>
    <row r="461" spans="1:3" ht="16.5" customHeight="1">
      <c r="A461" s="3">
        <v>2050403</v>
      </c>
      <c r="B461" s="18" t="s">
        <v>1033</v>
      </c>
      <c r="C461" s="72">
        <v>0</v>
      </c>
    </row>
    <row r="462" spans="1:3" ht="16.5" customHeight="1">
      <c r="A462" s="3">
        <v>2050404</v>
      </c>
      <c r="B462" s="18" t="s">
        <v>1034</v>
      </c>
      <c r="C462" s="72">
        <v>0</v>
      </c>
    </row>
    <row r="463" spans="1:3" ht="16.5" customHeight="1">
      <c r="A463" s="3">
        <v>2050499</v>
      </c>
      <c r="B463" s="18" t="s">
        <v>1035</v>
      </c>
      <c r="C463" s="72">
        <v>138</v>
      </c>
    </row>
    <row r="464" spans="1:3" ht="16.5" customHeight="1">
      <c r="A464" s="3">
        <v>20505</v>
      </c>
      <c r="B464" s="71" t="s">
        <v>1036</v>
      </c>
      <c r="C464" s="72">
        <v>0</v>
      </c>
    </row>
    <row r="465" spans="1:3" ht="16.5" customHeight="1">
      <c r="A465" s="3">
        <v>2050501</v>
      </c>
      <c r="B465" s="18" t="s">
        <v>1037</v>
      </c>
      <c r="C465" s="72">
        <v>0</v>
      </c>
    </row>
    <row r="466" spans="1:3" ht="16.5" customHeight="1">
      <c r="A466" s="3">
        <v>2050502</v>
      </c>
      <c r="B466" s="18" t="s">
        <v>1038</v>
      </c>
      <c r="C466" s="72">
        <v>0</v>
      </c>
    </row>
    <row r="467" spans="1:3" ht="16.5" customHeight="1">
      <c r="A467" s="3">
        <v>2050599</v>
      </c>
      <c r="B467" s="18" t="s">
        <v>1039</v>
      </c>
      <c r="C467" s="72">
        <v>0</v>
      </c>
    </row>
    <row r="468" spans="1:3" ht="16.5" customHeight="1">
      <c r="A468" s="3">
        <v>20506</v>
      </c>
      <c r="B468" s="71" t="s">
        <v>1040</v>
      </c>
      <c r="C468" s="72">
        <v>0</v>
      </c>
    </row>
    <row r="469" spans="1:3" ht="16.5" customHeight="1">
      <c r="A469" s="3">
        <v>2050601</v>
      </c>
      <c r="B469" s="18" t="s">
        <v>1041</v>
      </c>
      <c r="C469" s="72">
        <v>0</v>
      </c>
    </row>
    <row r="470" spans="1:3" ht="16.5" customHeight="1">
      <c r="A470" s="3">
        <v>2050602</v>
      </c>
      <c r="B470" s="18" t="s">
        <v>1042</v>
      </c>
      <c r="C470" s="72">
        <v>0</v>
      </c>
    </row>
    <row r="471" spans="1:3" ht="16.5" customHeight="1">
      <c r="A471" s="3">
        <v>2050699</v>
      </c>
      <c r="B471" s="18" t="s">
        <v>1043</v>
      </c>
      <c r="C471" s="72">
        <v>0</v>
      </c>
    </row>
    <row r="472" spans="1:3" ht="16.5" customHeight="1">
      <c r="A472" s="3">
        <v>20507</v>
      </c>
      <c r="B472" s="71" t="s">
        <v>1044</v>
      </c>
      <c r="C472" s="72">
        <v>0</v>
      </c>
    </row>
    <row r="473" spans="1:3" ht="16.5" customHeight="1">
      <c r="A473" s="3">
        <v>2050701</v>
      </c>
      <c r="B473" s="18" t="s">
        <v>1045</v>
      </c>
      <c r="C473" s="72">
        <v>0</v>
      </c>
    </row>
    <row r="474" spans="1:3" ht="16.5" customHeight="1">
      <c r="A474" s="3">
        <v>2050702</v>
      </c>
      <c r="B474" s="18" t="s">
        <v>1046</v>
      </c>
      <c r="C474" s="72">
        <v>0</v>
      </c>
    </row>
    <row r="475" spans="1:3" ht="16.5" customHeight="1">
      <c r="A475" s="3">
        <v>2050799</v>
      </c>
      <c r="B475" s="18" t="s">
        <v>1047</v>
      </c>
      <c r="C475" s="72">
        <v>0</v>
      </c>
    </row>
    <row r="476" spans="1:3" ht="16.5" customHeight="1">
      <c r="A476" s="3">
        <v>20508</v>
      </c>
      <c r="B476" s="71" t="s">
        <v>1048</v>
      </c>
      <c r="C476" s="72">
        <v>475</v>
      </c>
    </row>
    <row r="477" spans="1:3" ht="16.5" customHeight="1">
      <c r="A477" s="3">
        <v>2050801</v>
      </c>
      <c r="B477" s="18" t="s">
        <v>1049</v>
      </c>
      <c r="C477" s="72">
        <v>328</v>
      </c>
    </row>
    <row r="478" spans="1:3" ht="16.5" customHeight="1">
      <c r="A478" s="3">
        <v>2050802</v>
      </c>
      <c r="B478" s="18" t="s">
        <v>1050</v>
      </c>
      <c r="C478" s="72">
        <v>147</v>
      </c>
    </row>
    <row r="479" spans="1:3" ht="16.5" customHeight="1">
      <c r="A479" s="3">
        <v>2050803</v>
      </c>
      <c r="B479" s="18" t="s">
        <v>1051</v>
      </c>
      <c r="C479" s="72">
        <v>0</v>
      </c>
    </row>
    <row r="480" spans="1:3" ht="16.5" customHeight="1">
      <c r="A480" s="3">
        <v>2050804</v>
      </c>
      <c r="B480" s="18" t="s">
        <v>1052</v>
      </c>
      <c r="C480" s="72">
        <v>0</v>
      </c>
    </row>
    <row r="481" spans="1:3" ht="16.5" customHeight="1">
      <c r="A481" s="3">
        <v>2050899</v>
      </c>
      <c r="B481" s="18" t="s">
        <v>1053</v>
      </c>
      <c r="C481" s="72">
        <v>0</v>
      </c>
    </row>
    <row r="482" spans="1:3" ht="16.5" customHeight="1">
      <c r="A482" s="3">
        <v>20509</v>
      </c>
      <c r="B482" s="71" t="s">
        <v>1054</v>
      </c>
      <c r="C482" s="72">
        <v>901</v>
      </c>
    </row>
    <row r="483" spans="1:3" ht="16.5" customHeight="1">
      <c r="A483" s="3">
        <v>2050901</v>
      </c>
      <c r="B483" s="18" t="s">
        <v>1055</v>
      </c>
      <c r="C483" s="72">
        <v>279</v>
      </c>
    </row>
    <row r="484" spans="1:3" ht="16.5" customHeight="1">
      <c r="A484" s="3">
        <v>2050902</v>
      </c>
      <c r="B484" s="18" t="s">
        <v>1056</v>
      </c>
      <c r="C484" s="72">
        <v>450</v>
      </c>
    </row>
    <row r="485" spans="1:3" ht="16.5" customHeight="1">
      <c r="A485" s="3">
        <v>2050903</v>
      </c>
      <c r="B485" s="18" t="s">
        <v>1057</v>
      </c>
      <c r="C485" s="72">
        <v>0</v>
      </c>
    </row>
    <row r="486" spans="1:3" ht="16.5" customHeight="1">
      <c r="A486" s="3">
        <v>2050904</v>
      </c>
      <c r="B486" s="18" t="s">
        <v>1058</v>
      </c>
      <c r="C486" s="72">
        <v>0</v>
      </c>
    </row>
    <row r="487" spans="1:3" ht="16.5" customHeight="1">
      <c r="A487" s="3">
        <v>2050905</v>
      </c>
      <c r="B487" s="18" t="s">
        <v>1059</v>
      </c>
      <c r="C487" s="72">
        <v>168</v>
      </c>
    </row>
    <row r="488" spans="1:3" ht="16.5" customHeight="1">
      <c r="A488" s="3">
        <v>2050999</v>
      </c>
      <c r="B488" s="18" t="s">
        <v>1060</v>
      </c>
      <c r="C488" s="72">
        <v>4</v>
      </c>
    </row>
    <row r="489" spans="1:3" ht="16.5" customHeight="1">
      <c r="A489" s="3">
        <v>20599</v>
      </c>
      <c r="B489" s="71" t="s">
        <v>1061</v>
      </c>
      <c r="C489" s="72">
        <v>756</v>
      </c>
    </row>
    <row r="490" spans="1:3" ht="16.5" customHeight="1">
      <c r="A490" s="3">
        <v>2059999</v>
      </c>
      <c r="B490" s="18" t="s">
        <v>1062</v>
      </c>
      <c r="C490" s="72">
        <v>756</v>
      </c>
    </row>
    <row r="491" spans="1:3" ht="16.5" customHeight="1">
      <c r="A491" s="3">
        <v>206</v>
      </c>
      <c r="B491" s="71" t="s">
        <v>537</v>
      </c>
      <c r="C491" s="72">
        <v>302</v>
      </c>
    </row>
    <row r="492" spans="1:3" ht="16.5" customHeight="1">
      <c r="A492" s="3">
        <v>20601</v>
      </c>
      <c r="B492" s="71" t="s">
        <v>1063</v>
      </c>
      <c r="C492" s="72">
        <v>0</v>
      </c>
    </row>
    <row r="493" spans="1:3" ht="16.5" customHeight="1">
      <c r="A493" s="3">
        <v>2060101</v>
      </c>
      <c r="B493" s="18" t="s">
        <v>736</v>
      </c>
      <c r="C493" s="72">
        <v>0</v>
      </c>
    </row>
    <row r="494" spans="1:3" ht="16.5" customHeight="1">
      <c r="A494" s="3">
        <v>2060102</v>
      </c>
      <c r="B494" s="18" t="s">
        <v>737</v>
      </c>
      <c r="C494" s="72">
        <v>0</v>
      </c>
    </row>
    <row r="495" spans="1:3" ht="16.5" customHeight="1">
      <c r="A495" s="3">
        <v>2060103</v>
      </c>
      <c r="B495" s="18" t="s">
        <v>738</v>
      </c>
      <c r="C495" s="72">
        <v>0</v>
      </c>
    </row>
    <row r="496" spans="1:3" ht="16.5" customHeight="1">
      <c r="A496" s="3">
        <v>2060199</v>
      </c>
      <c r="B496" s="18" t="s">
        <v>1064</v>
      </c>
      <c r="C496" s="72">
        <v>0</v>
      </c>
    </row>
    <row r="497" spans="1:3" ht="16.5" customHeight="1">
      <c r="A497" s="3">
        <v>20602</v>
      </c>
      <c r="B497" s="71" t="s">
        <v>1065</v>
      </c>
      <c r="C497" s="72">
        <v>0</v>
      </c>
    </row>
    <row r="498" spans="1:3" ht="16.5" customHeight="1">
      <c r="A498" s="3">
        <v>2060201</v>
      </c>
      <c r="B498" s="18" t="s">
        <v>1066</v>
      </c>
      <c r="C498" s="72">
        <v>0</v>
      </c>
    </row>
    <row r="499" spans="1:3" ht="16.5" customHeight="1">
      <c r="A499" s="3">
        <v>2060202</v>
      </c>
      <c r="B499" s="18" t="s">
        <v>1067</v>
      </c>
      <c r="C499" s="72">
        <v>0</v>
      </c>
    </row>
    <row r="500" spans="1:3" ht="16.5" customHeight="1">
      <c r="A500" s="3">
        <v>2060203</v>
      </c>
      <c r="B500" s="18" t="s">
        <v>1068</v>
      </c>
      <c r="C500" s="72">
        <v>0</v>
      </c>
    </row>
    <row r="501" spans="1:3" ht="16.5" customHeight="1">
      <c r="A501" s="3">
        <v>2060204</v>
      </c>
      <c r="B501" s="18" t="s">
        <v>1069</v>
      </c>
      <c r="C501" s="72">
        <v>0</v>
      </c>
    </row>
    <row r="502" spans="1:3" ht="16.5" customHeight="1">
      <c r="A502" s="3">
        <v>2060205</v>
      </c>
      <c r="B502" s="18" t="s">
        <v>1070</v>
      </c>
      <c r="C502" s="72">
        <v>0</v>
      </c>
    </row>
    <row r="503" spans="1:3" ht="16.5" customHeight="1">
      <c r="A503" s="3">
        <v>2060206</v>
      </c>
      <c r="B503" s="18" t="s">
        <v>1071</v>
      </c>
      <c r="C503" s="72">
        <v>0</v>
      </c>
    </row>
    <row r="504" spans="1:3" ht="16.5" customHeight="1">
      <c r="A504" s="3">
        <v>2060207</v>
      </c>
      <c r="B504" s="18" t="s">
        <v>1072</v>
      </c>
      <c r="C504" s="72">
        <v>0</v>
      </c>
    </row>
    <row r="505" spans="1:3" ht="16.5" customHeight="1">
      <c r="A505" s="3">
        <v>2060299</v>
      </c>
      <c r="B505" s="18" t="s">
        <v>1073</v>
      </c>
      <c r="C505" s="72">
        <v>0</v>
      </c>
    </row>
    <row r="506" spans="1:3" ht="16.5" customHeight="1">
      <c r="A506" s="3">
        <v>20603</v>
      </c>
      <c r="B506" s="71" t="s">
        <v>1074</v>
      </c>
      <c r="C506" s="72">
        <v>0</v>
      </c>
    </row>
    <row r="507" spans="1:3" ht="16.5" customHeight="1">
      <c r="A507" s="3">
        <v>2060301</v>
      </c>
      <c r="B507" s="18" t="s">
        <v>1066</v>
      </c>
      <c r="C507" s="72">
        <v>0</v>
      </c>
    </row>
    <row r="508" spans="1:3" ht="16.5" customHeight="1">
      <c r="A508" s="3">
        <v>2060302</v>
      </c>
      <c r="B508" s="18" t="s">
        <v>1075</v>
      </c>
      <c r="C508" s="72">
        <v>0</v>
      </c>
    </row>
    <row r="509" spans="1:3" ht="16.5" customHeight="1">
      <c r="A509" s="3">
        <v>2060303</v>
      </c>
      <c r="B509" s="18" t="s">
        <v>1076</v>
      </c>
      <c r="C509" s="72">
        <v>0</v>
      </c>
    </row>
    <row r="510" spans="1:3" ht="16.5" customHeight="1">
      <c r="A510" s="3">
        <v>2060304</v>
      </c>
      <c r="B510" s="18" t="s">
        <v>1077</v>
      </c>
      <c r="C510" s="72">
        <v>0</v>
      </c>
    </row>
    <row r="511" spans="1:3" ht="16.5" customHeight="1">
      <c r="A511" s="3">
        <v>2060399</v>
      </c>
      <c r="B511" s="18" t="s">
        <v>1078</v>
      </c>
      <c r="C511" s="72">
        <v>0</v>
      </c>
    </row>
    <row r="512" spans="1:3" ht="16.5" customHeight="1">
      <c r="A512" s="3">
        <v>20604</v>
      </c>
      <c r="B512" s="71" t="s">
        <v>1079</v>
      </c>
      <c r="C512" s="72">
        <v>200</v>
      </c>
    </row>
    <row r="513" spans="1:3" ht="16.5" customHeight="1">
      <c r="A513" s="3">
        <v>2060401</v>
      </c>
      <c r="B513" s="18" t="s">
        <v>1066</v>
      </c>
      <c r="C513" s="72">
        <v>0</v>
      </c>
    </row>
    <row r="514" spans="1:3" ht="16.5" customHeight="1">
      <c r="A514" s="3">
        <v>2060402</v>
      </c>
      <c r="B514" s="18" t="s">
        <v>1080</v>
      </c>
      <c r="C514" s="72">
        <v>40</v>
      </c>
    </row>
    <row r="515" spans="1:3" ht="16.5" customHeight="1">
      <c r="A515" s="3">
        <v>2060403</v>
      </c>
      <c r="B515" s="18" t="s">
        <v>1081</v>
      </c>
      <c r="C515" s="72">
        <v>0</v>
      </c>
    </row>
    <row r="516" spans="1:3" ht="16.5" customHeight="1">
      <c r="A516" s="3">
        <v>2060404</v>
      </c>
      <c r="B516" s="18" t="s">
        <v>1082</v>
      </c>
      <c r="C516" s="72">
        <v>160</v>
      </c>
    </row>
    <row r="517" spans="1:3" ht="16.5" customHeight="1">
      <c r="A517" s="3">
        <v>2060499</v>
      </c>
      <c r="B517" s="18" t="s">
        <v>1083</v>
      </c>
      <c r="C517" s="72">
        <v>0</v>
      </c>
    </row>
    <row r="518" spans="1:3" ht="16.5" customHeight="1">
      <c r="A518" s="3">
        <v>20605</v>
      </c>
      <c r="B518" s="71" t="s">
        <v>1084</v>
      </c>
      <c r="C518" s="72">
        <v>0</v>
      </c>
    </row>
    <row r="519" spans="1:3" ht="16.5" customHeight="1">
      <c r="A519" s="3">
        <v>2060501</v>
      </c>
      <c r="B519" s="18" t="s">
        <v>1066</v>
      </c>
      <c r="C519" s="72">
        <v>0</v>
      </c>
    </row>
    <row r="520" spans="1:3" ht="16.5" customHeight="1">
      <c r="A520" s="3">
        <v>2060502</v>
      </c>
      <c r="B520" s="18" t="s">
        <v>1085</v>
      </c>
      <c r="C520" s="72">
        <v>0</v>
      </c>
    </row>
    <row r="521" spans="1:3" ht="16.5" customHeight="1">
      <c r="A521" s="3">
        <v>2060503</v>
      </c>
      <c r="B521" s="18" t="s">
        <v>1086</v>
      </c>
      <c r="C521" s="72">
        <v>0</v>
      </c>
    </row>
    <row r="522" spans="1:3" ht="16.5" customHeight="1">
      <c r="A522" s="3">
        <v>2060599</v>
      </c>
      <c r="B522" s="18" t="s">
        <v>1087</v>
      </c>
      <c r="C522" s="72">
        <v>0</v>
      </c>
    </row>
    <row r="523" spans="1:3" ht="16.5" customHeight="1">
      <c r="A523" s="3">
        <v>20606</v>
      </c>
      <c r="B523" s="71" t="s">
        <v>1088</v>
      </c>
      <c r="C523" s="72">
        <v>0</v>
      </c>
    </row>
    <row r="524" spans="1:3" ht="16.5" customHeight="1">
      <c r="A524" s="3">
        <v>2060601</v>
      </c>
      <c r="B524" s="18" t="s">
        <v>1089</v>
      </c>
      <c r="C524" s="72">
        <v>0</v>
      </c>
    </row>
    <row r="525" spans="1:3" ht="16.5" customHeight="1">
      <c r="A525" s="3">
        <v>2060602</v>
      </c>
      <c r="B525" s="18" t="s">
        <v>1090</v>
      </c>
      <c r="C525" s="72">
        <v>0</v>
      </c>
    </row>
    <row r="526" spans="1:3" ht="16.5" customHeight="1">
      <c r="A526" s="3">
        <v>2060603</v>
      </c>
      <c r="B526" s="18" t="s">
        <v>1091</v>
      </c>
      <c r="C526" s="72">
        <v>0</v>
      </c>
    </row>
    <row r="527" spans="1:3" ht="16.5" customHeight="1">
      <c r="A527" s="3">
        <v>2060699</v>
      </c>
      <c r="B527" s="18" t="s">
        <v>1092</v>
      </c>
      <c r="C527" s="72">
        <v>0</v>
      </c>
    </row>
    <row r="528" spans="1:3" ht="16.5" customHeight="1">
      <c r="A528" s="3">
        <v>20607</v>
      </c>
      <c r="B528" s="71" t="s">
        <v>1093</v>
      </c>
      <c r="C528" s="72">
        <v>102</v>
      </c>
    </row>
    <row r="529" spans="1:3" ht="16.5" customHeight="1">
      <c r="A529" s="3">
        <v>2060701</v>
      </c>
      <c r="B529" s="18" t="s">
        <v>1066</v>
      </c>
      <c r="C529" s="72">
        <v>43</v>
      </c>
    </row>
    <row r="530" spans="1:3" ht="16.5" customHeight="1">
      <c r="A530" s="3">
        <v>2060702</v>
      </c>
      <c r="B530" s="18" t="s">
        <v>1094</v>
      </c>
      <c r="C530" s="72">
        <v>21</v>
      </c>
    </row>
    <row r="531" spans="1:3" ht="16.5" customHeight="1">
      <c r="A531" s="3">
        <v>2060703</v>
      </c>
      <c r="B531" s="18" t="s">
        <v>1095</v>
      </c>
      <c r="C531" s="72">
        <v>10</v>
      </c>
    </row>
    <row r="532" spans="1:3" ht="16.5" customHeight="1">
      <c r="A532" s="3">
        <v>2060704</v>
      </c>
      <c r="B532" s="18" t="s">
        <v>1096</v>
      </c>
      <c r="C532" s="72">
        <v>0</v>
      </c>
    </row>
    <row r="533" spans="1:3" ht="16.5" customHeight="1">
      <c r="A533" s="3">
        <v>2060705</v>
      </c>
      <c r="B533" s="18" t="s">
        <v>1097</v>
      </c>
      <c r="C533" s="72">
        <v>0</v>
      </c>
    </row>
    <row r="534" spans="1:3" ht="16.5" customHeight="1">
      <c r="A534" s="3">
        <v>2060799</v>
      </c>
      <c r="B534" s="18" t="s">
        <v>1098</v>
      </c>
      <c r="C534" s="72">
        <v>28</v>
      </c>
    </row>
    <row r="535" spans="1:3" ht="16.5" customHeight="1">
      <c r="A535" s="3">
        <v>20608</v>
      </c>
      <c r="B535" s="71" t="s">
        <v>1099</v>
      </c>
      <c r="C535" s="72">
        <v>0</v>
      </c>
    </row>
    <row r="536" spans="1:3" ht="16.5" customHeight="1">
      <c r="A536" s="3">
        <v>2060801</v>
      </c>
      <c r="B536" s="18" t="s">
        <v>1100</v>
      </c>
      <c r="C536" s="72">
        <v>0</v>
      </c>
    </row>
    <row r="537" spans="1:3" ht="16.5" customHeight="1">
      <c r="A537" s="3">
        <v>2060802</v>
      </c>
      <c r="B537" s="18" t="s">
        <v>1101</v>
      </c>
      <c r="C537" s="72">
        <v>0</v>
      </c>
    </row>
    <row r="538" spans="1:3" ht="16.5" customHeight="1">
      <c r="A538" s="3">
        <v>2060899</v>
      </c>
      <c r="B538" s="18" t="s">
        <v>1102</v>
      </c>
      <c r="C538" s="72">
        <v>0</v>
      </c>
    </row>
    <row r="539" spans="1:3" ht="16.5" customHeight="1">
      <c r="A539" s="3">
        <v>20609</v>
      </c>
      <c r="B539" s="71" t="s">
        <v>1103</v>
      </c>
      <c r="C539" s="72">
        <v>0</v>
      </c>
    </row>
    <row r="540" spans="1:3" ht="16.5" customHeight="1">
      <c r="A540" s="3">
        <v>2060901</v>
      </c>
      <c r="B540" s="18" t="s">
        <v>729</v>
      </c>
      <c r="C540" s="72">
        <v>0</v>
      </c>
    </row>
    <row r="541" spans="1:3" ht="16.5" customHeight="1">
      <c r="A541" s="3">
        <v>2060902</v>
      </c>
      <c r="B541" s="18" t="s">
        <v>1104</v>
      </c>
      <c r="C541" s="72">
        <v>0</v>
      </c>
    </row>
    <row r="542" spans="1:3" ht="16.5" customHeight="1">
      <c r="A542" s="3">
        <v>20699</v>
      </c>
      <c r="B542" s="71" t="s">
        <v>1105</v>
      </c>
      <c r="C542" s="72">
        <v>0</v>
      </c>
    </row>
    <row r="543" spans="1:3" ht="16.5" customHeight="1">
      <c r="A543" s="3">
        <v>2069901</v>
      </c>
      <c r="B543" s="18" t="s">
        <v>1106</v>
      </c>
      <c r="C543" s="72">
        <v>0</v>
      </c>
    </row>
    <row r="544" spans="1:3" ht="16.5" customHeight="1">
      <c r="A544" s="3">
        <v>2069902</v>
      </c>
      <c r="B544" s="18" t="s">
        <v>1107</v>
      </c>
      <c r="C544" s="72">
        <v>0</v>
      </c>
    </row>
    <row r="545" spans="1:3" ht="16.5" customHeight="1">
      <c r="A545" s="3">
        <v>2069903</v>
      </c>
      <c r="B545" s="18" t="s">
        <v>1108</v>
      </c>
      <c r="C545" s="72">
        <v>0</v>
      </c>
    </row>
    <row r="546" spans="1:3" ht="16.5" customHeight="1">
      <c r="A546" s="3">
        <v>2069999</v>
      </c>
      <c r="B546" s="18" t="s">
        <v>1109</v>
      </c>
      <c r="C546" s="72">
        <v>0</v>
      </c>
    </row>
    <row r="547" spans="1:3" ht="16.5" customHeight="1">
      <c r="A547" s="3">
        <v>207</v>
      </c>
      <c r="B547" s="71" t="s">
        <v>539</v>
      </c>
      <c r="C547" s="72">
        <v>1492</v>
      </c>
    </row>
    <row r="548" spans="1:3" ht="16.5" customHeight="1">
      <c r="A548" s="3">
        <v>20701</v>
      </c>
      <c r="B548" s="71" t="s">
        <v>1110</v>
      </c>
      <c r="C548" s="72">
        <v>563</v>
      </c>
    </row>
    <row r="549" spans="1:3" ht="16.5" customHeight="1">
      <c r="A549" s="3">
        <v>2070101</v>
      </c>
      <c r="B549" s="18" t="s">
        <v>736</v>
      </c>
      <c r="C549" s="72">
        <v>207</v>
      </c>
    </row>
    <row r="550" spans="1:3" ht="16.5" customHeight="1">
      <c r="A550" s="3">
        <v>2070102</v>
      </c>
      <c r="B550" s="18" t="s">
        <v>737</v>
      </c>
      <c r="C550" s="72">
        <v>0</v>
      </c>
    </row>
    <row r="551" spans="1:3" ht="16.5" customHeight="1">
      <c r="A551" s="3">
        <v>2070103</v>
      </c>
      <c r="B551" s="18" t="s">
        <v>738</v>
      </c>
      <c r="C551" s="72">
        <v>0</v>
      </c>
    </row>
    <row r="552" spans="1:3" ht="16.5" customHeight="1">
      <c r="A552" s="3">
        <v>2070104</v>
      </c>
      <c r="B552" s="18" t="s">
        <v>1111</v>
      </c>
      <c r="C552" s="72">
        <v>57</v>
      </c>
    </row>
    <row r="553" spans="1:3" ht="16.5" customHeight="1">
      <c r="A553" s="3">
        <v>2070105</v>
      </c>
      <c r="B553" s="18" t="s">
        <v>1112</v>
      </c>
      <c r="C553" s="72">
        <v>0</v>
      </c>
    </row>
    <row r="554" spans="1:3" ht="16.5" customHeight="1">
      <c r="A554" s="3">
        <v>2070106</v>
      </c>
      <c r="B554" s="18" t="s">
        <v>1113</v>
      </c>
      <c r="C554" s="72">
        <v>0</v>
      </c>
    </row>
    <row r="555" spans="1:3" ht="16.5" customHeight="1">
      <c r="A555" s="3">
        <v>2070107</v>
      </c>
      <c r="B555" s="18" t="s">
        <v>1114</v>
      </c>
      <c r="C555" s="72">
        <v>0</v>
      </c>
    </row>
    <row r="556" spans="1:3" ht="16.5" customHeight="1">
      <c r="A556" s="3">
        <v>2070108</v>
      </c>
      <c r="B556" s="18" t="s">
        <v>1115</v>
      </c>
      <c r="C556" s="72">
        <v>0</v>
      </c>
    </row>
    <row r="557" spans="1:3" ht="16.5" customHeight="1">
      <c r="A557" s="3">
        <v>2070109</v>
      </c>
      <c r="B557" s="18" t="s">
        <v>1116</v>
      </c>
      <c r="C557" s="72">
        <v>37</v>
      </c>
    </row>
    <row r="558" spans="1:3" ht="16.5" customHeight="1">
      <c r="A558" s="3">
        <v>2070110</v>
      </c>
      <c r="B558" s="18" t="s">
        <v>1117</v>
      </c>
      <c r="C558" s="72">
        <v>0</v>
      </c>
    </row>
    <row r="559" spans="1:3" ht="16.5" customHeight="1">
      <c r="A559" s="3">
        <v>2070111</v>
      </c>
      <c r="B559" s="18" t="s">
        <v>1118</v>
      </c>
      <c r="C559" s="72">
        <v>0</v>
      </c>
    </row>
    <row r="560" spans="1:3" ht="16.5" customHeight="1">
      <c r="A560" s="3">
        <v>2070112</v>
      </c>
      <c r="B560" s="18" t="s">
        <v>1119</v>
      </c>
      <c r="C560" s="72">
        <v>0</v>
      </c>
    </row>
    <row r="561" spans="1:3" ht="16.5" customHeight="1">
      <c r="A561" s="3">
        <v>2070199</v>
      </c>
      <c r="B561" s="18" t="s">
        <v>1120</v>
      </c>
      <c r="C561" s="72">
        <v>262</v>
      </c>
    </row>
    <row r="562" spans="1:3" ht="16.5" customHeight="1">
      <c r="A562" s="3">
        <v>20702</v>
      </c>
      <c r="B562" s="71" t="s">
        <v>1121</v>
      </c>
      <c r="C562" s="72">
        <v>8</v>
      </c>
    </row>
    <row r="563" spans="1:3" ht="16.5" customHeight="1">
      <c r="A563" s="3">
        <v>2070201</v>
      </c>
      <c r="B563" s="18" t="s">
        <v>736</v>
      </c>
      <c r="C563" s="72">
        <v>0</v>
      </c>
    </row>
    <row r="564" spans="1:3" ht="16.5" customHeight="1">
      <c r="A564" s="3">
        <v>2070202</v>
      </c>
      <c r="B564" s="18" t="s">
        <v>737</v>
      </c>
      <c r="C564" s="72">
        <v>0</v>
      </c>
    </row>
    <row r="565" spans="1:3" ht="16.5" customHeight="1">
      <c r="A565" s="3">
        <v>2070203</v>
      </c>
      <c r="B565" s="18" t="s">
        <v>738</v>
      </c>
      <c r="C565" s="72">
        <v>0</v>
      </c>
    </row>
    <row r="566" spans="1:3" ht="16.5" customHeight="1">
      <c r="A566" s="3">
        <v>2070204</v>
      </c>
      <c r="B566" s="18" t="s">
        <v>1122</v>
      </c>
      <c r="C566" s="72">
        <v>8</v>
      </c>
    </row>
    <row r="567" spans="1:3" ht="16.5" customHeight="1">
      <c r="A567" s="3">
        <v>2070205</v>
      </c>
      <c r="B567" s="18" t="s">
        <v>1123</v>
      </c>
      <c r="C567" s="72">
        <v>0</v>
      </c>
    </row>
    <row r="568" spans="1:3" ht="16.5" customHeight="1">
      <c r="A568" s="3">
        <v>2070206</v>
      </c>
      <c r="B568" s="18" t="s">
        <v>1124</v>
      </c>
      <c r="C568" s="72">
        <v>0</v>
      </c>
    </row>
    <row r="569" spans="1:3" ht="16.5" customHeight="1">
      <c r="A569" s="3">
        <v>2070299</v>
      </c>
      <c r="B569" s="18" t="s">
        <v>1125</v>
      </c>
      <c r="C569" s="72">
        <v>0</v>
      </c>
    </row>
    <row r="570" spans="1:3" ht="16.5" customHeight="1">
      <c r="A570" s="3">
        <v>20703</v>
      </c>
      <c r="B570" s="71" t="s">
        <v>1126</v>
      </c>
      <c r="C570" s="72">
        <v>6</v>
      </c>
    </row>
    <row r="571" spans="1:3" ht="16.5" customHeight="1">
      <c r="A571" s="3">
        <v>2070301</v>
      </c>
      <c r="B571" s="18" t="s">
        <v>736</v>
      </c>
      <c r="C571" s="72">
        <v>0</v>
      </c>
    </row>
    <row r="572" spans="1:3" ht="16.5" customHeight="1">
      <c r="A572" s="3">
        <v>2070302</v>
      </c>
      <c r="B572" s="18" t="s">
        <v>737</v>
      </c>
      <c r="C572" s="72">
        <v>0</v>
      </c>
    </row>
    <row r="573" spans="1:3" ht="16.5" customHeight="1">
      <c r="A573" s="3">
        <v>2070303</v>
      </c>
      <c r="B573" s="18" t="s">
        <v>738</v>
      </c>
      <c r="C573" s="72">
        <v>0</v>
      </c>
    </row>
    <row r="574" spans="1:3" ht="16.5" customHeight="1">
      <c r="A574" s="3">
        <v>2070304</v>
      </c>
      <c r="B574" s="18" t="s">
        <v>1127</v>
      </c>
      <c r="C574" s="72">
        <v>0</v>
      </c>
    </row>
    <row r="575" spans="1:3" ht="16.5" customHeight="1">
      <c r="A575" s="3">
        <v>2070305</v>
      </c>
      <c r="B575" s="18" t="s">
        <v>1128</v>
      </c>
      <c r="C575" s="72">
        <v>0</v>
      </c>
    </row>
    <row r="576" spans="1:3" ht="16.5" customHeight="1">
      <c r="A576" s="3">
        <v>2070306</v>
      </c>
      <c r="B576" s="18" t="s">
        <v>1129</v>
      </c>
      <c r="C576" s="72">
        <v>6</v>
      </c>
    </row>
    <row r="577" spans="1:3" ht="16.5" customHeight="1">
      <c r="A577" s="3">
        <v>2070307</v>
      </c>
      <c r="B577" s="18" t="s">
        <v>1130</v>
      </c>
      <c r="C577" s="72">
        <v>0</v>
      </c>
    </row>
    <row r="578" spans="1:3" ht="16.5" customHeight="1">
      <c r="A578" s="3">
        <v>2070308</v>
      </c>
      <c r="B578" s="18" t="s">
        <v>1131</v>
      </c>
      <c r="C578" s="72">
        <v>0</v>
      </c>
    </row>
    <row r="579" spans="1:3" ht="16.5" customHeight="1">
      <c r="A579" s="3">
        <v>2070309</v>
      </c>
      <c r="B579" s="18" t="s">
        <v>1132</v>
      </c>
      <c r="C579" s="72">
        <v>0</v>
      </c>
    </row>
    <row r="580" spans="1:3" ht="16.5" customHeight="1">
      <c r="A580" s="3">
        <v>2070399</v>
      </c>
      <c r="B580" s="18" t="s">
        <v>1133</v>
      </c>
      <c r="C580" s="72">
        <v>0</v>
      </c>
    </row>
    <row r="581" spans="1:3" ht="16.5" customHeight="1">
      <c r="A581" s="3">
        <v>20704</v>
      </c>
      <c r="B581" s="71" t="s">
        <v>1134</v>
      </c>
      <c r="C581" s="72">
        <v>712</v>
      </c>
    </row>
    <row r="582" spans="1:3" ht="16.5" customHeight="1">
      <c r="A582" s="3">
        <v>2070401</v>
      </c>
      <c r="B582" s="18" t="s">
        <v>736</v>
      </c>
      <c r="C582" s="72">
        <v>0</v>
      </c>
    </row>
    <row r="583" spans="1:3" ht="16.5" customHeight="1">
      <c r="A583" s="3">
        <v>2070402</v>
      </c>
      <c r="B583" s="18" t="s">
        <v>737</v>
      </c>
      <c r="C583" s="72">
        <v>0</v>
      </c>
    </row>
    <row r="584" spans="1:3" ht="16.5" customHeight="1">
      <c r="A584" s="3">
        <v>2070403</v>
      </c>
      <c r="B584" s="18" t="s">
        <v>738</v>
      </c>
      <c r="C584" s="72">
        <v>0</v>
      </c>
    </row>
    <row r="585" spans="1:3" ht="16.5" customHeight="1">
      <c r="A585" s="3">
        <v>2070404</v>
      </c>
      <c r="B585" s="18" t="s">
        <v>1135</v>
      </c>
      <c r="C585" s="72">
        <v>218</v>
      </c>
    </row>
    <row r="586" spans="1:3" ht="16.5" customHeight="1">
      <c r="A586" s="3">
        <v>2070405</v>
      </c>
      <c r="B586" s="18" t="s">
        <v>1136</v>
      </c>
      <c r="C586" s="72">
        <v>267</v>
      </c>
    </row>
    <row r="587" spans="1:3" ht="16.5" customHeight="1">
      <c r="A587" s="3">
        <v>2070406</v>
      </c>
      <c r="B587" s="18" t="s">
        <v>1137</v>
      </c>
      <c r="C587" s="72">
        <v>61</v>
      </c>
    </row>
    <row r="588" spans="1:3" ht="16.5" customHeight="1">
      <c r="A588" s="3">
        <v>2070407</v>
      </c>
      <c r="B588" s="18" t="s">
        <v>1138</v>
      </c>
      <c r="C588" s="72">
        <v>0</v>
      </c>
    </row>
    <row r="589" spans="1:3" ht="16.5" customHeight="1">
      <c r="A589" s="3">
        <v>2070408</v>
      </c>
      <c r="B589" s="18" t="s">
        <v>1139</v>
      </c>
      <c r="C589" s="72">
        <v>0</v>
      </c>
    </row>
    <row r="590" spans="1:3" ht="16.5" customHeight="1">
      <c r="A590" s="3">
        <v>2070409</v>
      </c>
      <c r="B590" s="18" t="s">
        <v>1140</v>
      </c>
      <c r="C590" s="72">
        <v>0</v>
      </c>
    </row>
    <row r="591" spans="1:3" ht="16.5" customHeight="1">
      <c r="A591" s="3">
        <v>2070499</v>
      </c>
      <c r="B591" s="18" t="s">
        <v>1141</v>
      </c>
      <c r="C591" s="72">
        <v>166</v>
      </c>
    </row>
    <row r="592" spans="1:3" ht="16.5" customHeight="1">
      <c r="A592" s="3">
        <v>20799</v>
      </c>
      <c r="B592" s="71" t="s">
        <v>1142</v>
      </c>
      <c r="C592" s="72">
        <v>203</v>
      </c>
    </row>
    <row r="593" spans="1:3" ht="16.5" customHeight="1">
      <c r="A593" s="3">
        <v>2079902</v>
      </c>
      <c r="B593" s="18" t="s">
        <v>1143</v>
      </c>
      <c r="C593" s="72">
        <v>0</v>
      </c>
    </row>
    <row r="594" spans="1:3" ht="16.5" customHeight="1">
      <c r="A594" s="3">
        <v>2079903</v>
      </c>
      <c r="B594" s="18" t="s">
        <v>1144</v>
      </c>
      <c r="C594" s="72">
        <v>0</v>
      </c>
    </row>
    <row r="595" spans="1:3" ht="16.5" customHeight="1">
      <c r="A595" s="3">
        <v>2079999</v>
      </c>
      <c r="B595" s="18" t="s">
        <v>1145</v>
      </c>
      <c r="C595" s="72">
        <v>203</v>
      </c>
    </row>
    <row r="596" spans="1:3" ht="16.5" customHeight="1">
      <c r="A596" s="3">
        <v>208</v>
      </c>
      <c r="B596" s="71" t="s">
        <v>540</v>
      </c>
      <c r="C596" s="72">
        <v>33207</v>
      </c>
    </row>
    <row r="597" spans="1:3" ht="16.5" customHeight="1">
      <c r="A597" s="3">
        <v>20801</v>
      </c>
      <c r="B597" s="71" t="s">
        <v>1146</v>
      </c>
      <c r="C597" s="72">
        <v>1179</v>
      </c>
    </row>
    <row r="598" spans="1:3" ht="16.5" customHeight="1">
      <c r="A598" s="3">
        <v>2080101</v>
      </c>
      <c r="B598" s="18" t="s">
        <v>736</v>
      </c>
      <c r="C598" s="72">
        <v>400</v>
      </c>
    </row>
    <row r="599" spans="1:3" ht="16.5" customHeight="1">
      <c r="A599" s="3">
        <v>2080102</v>
      </c>
      <c r="B599" s="18" t="s">
        <v>737</v>
      </c>
      <c r="C599" s="72">
        <v>0</v>
      </c>
    </row>
    <row r="600" spans="1:3" ht="16.5" customHeight="1">
      <c r="A600" s="3">
        <v>2080103</v>
      </c>
      <c r="B600" s="18" t="s">
        <v>738</v>
      </c>
      <c r="C600" s="72">
        <v>0</v>
      </c>
    </row>
    <row r="601" spans="1:3" ht="16.5" customHeight="1">
      <c r="A601" s="3">
        <v>2080104</v>
      </c>
      <c r="B601" s="18" t="s">
        <v>1147</v>
      </c>
      <c r="C601" s="72">
        <v>0</v>
      </c>
    </row>
    <row r="602" spans="1:3" ht="16.5" customHeight="1">
      <c r="A602" s="3">
        <v>2080105</v>
      </c>
      <c r="B602" s="18" t="s">
        <v>1148</v>
      </c>
      <c r="C602" s="72">
        <v>7</v>
      </c>
    </row>
    <row r="603" spans="1:3" ht="16.5" customHeight="1">
      <c r="A603" s="3">
        <v>2080106</v>
      </c>
      <c r="B603" s="18" t="s">
        <v>1149</v>
      </c>
      <c r="C603" s="72">
        <v>0</v>
      </c>
    </row>
    <row r="604" spans="1:3" ht="16.5" customHeight="1">
      <c r="A604" s="3">
        <v>2080107</v>
      </c>
      <c r="B604" s="18" t="s">
        <v>1150</v>
      </c>
      <c r="C604" s="72">
        <v>34</v>
      </c>
    </row>
    <row r="605" spans="1:3" ht="16.5" customHeight="1">
      <c r="A605" s="3">
        <v>2080108</v>
      </c>
      <c r="B605" s="18" t="s">
        <v>779</v>
      </c>
      <c r="C605" s="72">
        <v>0</v>
      </c>
    </row>
    <row r="606" spans="1:3" ht="16.5" customHeight="1">
      <c r="A606" s="3">
        <v>2080109</v>
      </c>
      <c r="B606" s="18" t="s">
        <v>1151</v>
      </c>
      <c r="C606" s="72">
        <v>651</v>
      </c>
    </row>
    <row r="607" spans="1:3" ht="16.5" customHeight="1">
      <c r="A607" s="3">
        <v>2080110</v>
      </c>
      <c r="B607" s="18" t="s">
        <v>1152</v>
      </c>
      <c r="C607" s="72">
        <v>0</v>
      </c>
    </row>
    <row r="608" spans="1:3" ht="16.5" customHeight="1">
      <c r="A608" s="3">
        <v>2080111</v>
      </c>
      <c r="B608" s="18" t="s">
        <v>1153</v>
      </c>
      <c r="C608" s="72">
        <v>0</v>
      </c>
    </row>
    <row r="609" spans="1:3" ht="16.5" customHeight="1">
      <c r="A609" s="3">
        <v>2080112</v>
      </c>
      <c r="B609" s="18" t="s">
        <v>1154</v>
      </c>
      <c r="C609" s="72">
        <v>2</v>
      </c>
    </row>
    <row r="610" spans="1:3" ht="16.5" customHeight="1">
      <c r="A610" s="3">
        <v>2080199</v>
      </c>
      <c r="B610" s="18" t="s">
        <v>1155</v>
      </c>
      <c r="C610" s="72">
        <v>85</v>
      </c>
    </row>
    <row r="611" spans="1:3" ht="16.5" customHeight="1">
      <c r="A611" s="3">
        <v>20802</v>
      </c>
      <c r="B611" s="71" t="s">
        <v>1156</v>
      </c>
      <c r="C611" s="72">
        <v>794</v>
      </c>
    </row>
    <row r="612" spans="1:3" ht="16.5" customHeight="1">
      <c r="A612" s="3">
        <v>2080201</v>
      </c>
      <c r="B612" s="18" t="s">
        <v>736</v>
      </c>
      <c r="C612" s="72">
        <v>179</v>
      </c>
    </row>
    <row r="613" spans="1:3" ht="16.5" customHeight="1">
      <c r="A613" s="3">
        <v>2080202</v>
      </c>
      <c r="B613" s="18" t="s">
        <v>737</v>
      </c>
      <c r="C613" s="72">
        <v>0</v>
      </c>
    </row>
    <row r="614" spans="1:3" ht="16.5" customHeight="1">
      <c r="A614" s="3">
        <v>2080203</v>
      </c>
      <c r="B614" s="18" t="s">
        <v>738</v>
      </c>
      <c r="C614" s="72">
        <v>0</v>
      </c>
    </row>
    <row r="615" spans="1:3" ht="16.5" customHeight="1">
      <c r="A615" s="3">
        <v>2080204</v>
      </c>
      <c r="B615" s="18" t="s">
        <v>1157</v>
      </c>
      <c r="C615" s="72">
        <v>45</v>
      </c>
    </row>
    <row r="616" spans="1:3" ht="16.5" customHeight="1">
      <c r="A616" s="3">
        <v>2080205</v>
      </c>
      <c r="B616" s="18" t="s">
        <v>1158</v>
      </c>
      <c r="C616" s="72">
        <v>426</v>
      </c>
    </row>
    <row r="617" spans="1:3" ht="16.5" customHeight="1">
      <c r="A617" s="3">
        <v>2080206</v>
      </c>
      <c r="B617" s="18" t="s">
        <v>1159</v>
      </c>
      <c r="C617" s="72">
        <v>0</v>
      </c>
    </row>
    <row r="618" spans="1:3" ht="16.5" customHeight="1">
      <c r="A618" s="3">
        <v>2080207</v>
      </c>
      <c r="B618" s="18" t="s">
        <v>1160</v>
      </c>
      <c r="C618" s="72">
        <v>39</v>
      </c>
    </row>
    <row r="619" spans="1:3" ht="16.5" customHeight="1">
      <c r="A619" s="3">
        <v>2080208</v>
      </c>
      <c r="B619" s="18" t="s">
        <v>1161</v>
      </c>
      <c r="C619" s="72">
        <v>23</v>
      </c>
    </row>
    <row r="620" spans="1:3" ht="16.5" customHeight="1">
      <c r="A620" s="3">
        <v>2080209</v>
      </c>
      <c r="B620" s="18" t="s">
        <v>1162</v>
      </c>
      <c r="C620" s="72">
        <v>0</v>
      </c>
    </row>
    <row r="621" spans="1:3" ht="16.5" customHeight="1">
      <c r="A621" s="3">
        <v>2080299</v>
      </c>
      <c r="B621" s="18" t="s">
        <v>1163</v>
      </c>
      <c r="C621" s="72">
        <v>82</v>
      </c>
    </row>
    <row r="622" spans="1:3" ht="16.5" customHeight="1">
      <c r="A622" s="3">
        <v>20804</v>
      </c>
      <c r="B622" s="71" t="s">
        <v>568</v>
      </c>
      <c r="C622" s="72">
        <v>0</v>
      </c>
    </row>
    <row r="623" spans="1:3" ht="16.5" customHeight="1">
      <c r="A623" s="3">
        <v>2080402</v>
      </c>
      <c r="B623" s="18" t="s">
        <v>1164</v>
      </c>
      <c r="C623" s="72">
        <v>0</v>
      </c>
    </row>
    <row r="624" spans="1:3" ht="16.5" customHeight="1">
      <c r="A624" s="3">
        <v>20805</v>
      </c>
      <c r="B624" s="18" t="s">
        <v>1165</v>
      </c>
      <c r="C624" s="72">
        <v>7568</v>
      </c>
    </row>
    <row r="625" spans="1:3" ht="16.5" customHeight="1">
      <c r="A625" s="3">
        <v>2080501</v>
      </c>
      <c r="B625" s="18" t="s">
        <v>1166</v>
      </c>
      <c r="C625" s="72">
        <v>0</v>
      </c>
    </row>
    <row r="626" spans="1:3" ht="16.5" customHeight="1">
      <c r="A626" s="3">
        <v>2080502</v>
      </c>
      <c r="B626" s="18" t="s">
        <v>1167</v>
      </c>
      <c r="C626" s="72">
        <v>0</v>
      </c>
    </row>
    <row r="627" spans="1:3" ht="16.5" customHeight="1">
      <c r="A627" s="3">
        <v>2080503</v>
      </c>
      <c r="B627" s="18" t="s">
        <v>1168</v>
      </c>
      <c r="C627" s="72">
        <v>0</v>
      </c>
    </row>
    <row r="628" spans="1:3" ht="16.5" customHeight="1">
      <c r="A628" s="3">
        <v>2080504</v>
      </c>
      <c r="B628" s="18" t="s">
        <v>1169</v>
      </c>
      <c r="C628" s="72">
        <v>56</v>
      </c>
    </row>
    <row r="629" spans="1:3" ht="16.5" customHeight="1">
      <c r="A629" s="3">
        <v>2080505</v>
      </c>
      <c r="B629" s="18" t="s">
        <v>1170</v>
      </c>
      <c r="C629" s="72">
        <v>7503</v>
      </c>
    </row>
    <row r="630" spans="1:3" ht="16.5" customHeight="1">
      <c r="A630" s="3">
        <v>2080506</v>
      </c>
      <c r="B630" s="71" t="s">
        <v>1171</v>
      </c>
      <c r="C630" s="72">
        <v>0</v>
      </c>
    </row>
    <row r="631" spans="1:3" ht="16.5" customHeight="1">
      <c r="A631" s="3">
        <v>2080507</v>
      </c>
      <c r="B631" s="18" t="s">
        <v>1172</v>
      </c>
      <c r="C631" s="72">
        <v>0</v>
      </c>
    </row>
    <row r="632" spans="1:3" ht="16.5" customHeight="1">
      <c r="A632" s="3">
        <v>2080599</v>
      </c>
      <c r="B632" s="71" t="s">
        <v>1173</v>
      </c>
      <c r="C632" s="72">
        <v>9</v>
      </c>
    </row>
    <row r="633" spans="1:3" ht="16.5" customHeight="1">
      <c r="A633" s="3">
        <v>20806</v>
      </c>
      <c r="B633" s="18" t="s">
        <v>1174</v>
      </c>
      <c r="C633" s="72">
        <v>0</v>
      </c>
    </row>
    <row r="634" spans="1:3" ht="16.5" customHeight="1">
      <c r="A634" s="3">
        <v>2080601</v>
      </c>
      <c r="B634" s="18" t="s">
        <v>1175</v>
      </c>
      <c r="C634" s="72">
        <v>0</v>
      </c>
    </row>
    <row r="635" spans="1:3" ht="16.5" customHeight="1">
      <c r="A635" s="3">
        <v>2080602</v>
      </c>
      <c r="B635" s="18" t="s">
        <v>1176</v>
      </c>
      <c r="C635" s="72">
        <v>0</v>
      </c>
    </row>
    <row r="636" spans="1:3" ht="16.5" customHeight="1">
      <c r="A636" s="3">
        <v>2080699</v>
      </c>
      <c r="B636" s="18" t="s">
        <v>1177</v>
      </c>
      <c r="C636" s="72">
        <v>0</v>
      </c>
    </row>
    <row r="637" spans="1:3" ht="16.5" customHeight="1">
      <c r="A637" s="3">
        <v>20807</v>
      </c>
      <c r="B637" s="18" t="s">
        <v>1178</v>
      </c>
      <c r="C637" s="72">
        <v>1233</v>
      </c>
    </row>
    <row r="638" spans="1:3" ht="16.5" customHeight="1">
      <c r="A638" s="3">
        <v>2080701</v>
      </c>
      <c r="B638" s="18" t="s">
        <v>1179</v>
      </c>
      <c r="C638" s="72">
        <v>0</v>
      </c>
    </row>
    <row r="639" spans="1:3" ht="16.5" customHeight="1">
      <c r="A639" s="3">
        <v>2080702</v>
      </c>
      <c r="B639" s="18" t="s">
        <v>1180</v>
      </c>
      <c r="C639" s="72">
        <v>0</v>
      </c>
    </row>
    <row r="640" spans="1:3" ht="16.5" customHeight="1">
      <c r="A640" s="3">
        <v>2080704</v>
      </c>
      <c r="B640" s="18" t="s">
        <v>1181</v>
      </c>
      <c r="C640" s="72">
        <v>0</v>
      </c>
    </row>
    <row r="641" spans="1:3" ht="16.5" customHeight="1">
      <c r="A641" s="3">
        <v>2080705</v>
      </c>
      <c r="B641" s="71" t="s">
        <v>1182</v>
      </c>
      <c r="C641" s="72">
        <v>0</v>
      </c>
    </row>
    <row r="642" spans="1:3" ht="16.5" customHeight="1">
      <c r="A642" s="3">
        <v>2080709</v>
      </c>
      <c r="B642" s="18" t="s">
        <v>1183</v>
      </c>
      <c r="C642" s="72">
        <v>0</v>
      </c>
    </row>
    <row r="643" spans="1:3" ht="16.5" customHeight="1">
      <c r="A643" s="3">
        <v>2080711</v>
      </c>
      <c r="B643" s="18" t="s">
        <v>1184</v>
      </c>
      <c r="C643" s="72">
        <v>0</v>
      </c>
    </row>
    <row r="644" spans="1:3" ht="16.5" customHeight="1">
      <c r="A644" s="3">
        <v>2080712</v>
      </c>
      <c r="B644" s="18" t="s">
        <v>1185</v>
      </c>
      <c r="C644" s="72">
        <v>0</v>
      </c>
    </row>
    <row r="645" spans="1:3" ht="16.5" customHeight="1">
      <c r="A645" s="3">
        <v>2080713</v>
      </c>
      <c r="B645" s="71" t="s">
        <v>1186</v>
      </c>
      <c r="C645" s="72">
        <v>0</v>
      </c>
    </row>
    <row r="646" spans="1:3" ht="16.5" customHeight="1">
      <c r="A646" s="3">
        <v>2080799</v>
      </c>
      <c r="B646" s="18" t="s">
        <v>1187</v>
      </c>
      <c r="C646" s="72">
        <v>1233</v>
      </c>
    </row>
    <row r="647" spans="1:3" ht="16.5" customHeight="1">
      <c r="A647" s="3">
        <v>20808</v>
      </c>
      <c r="B647" s="18" t="s">
        <v>1188</v>
      </c>
      <c r="C647" s="72">
        <v>3193</v>
      </c>
    </row>
    <row r="648" spans="1:3" ht="16.5" customHeight="1">
      <c r="A648" s="3">
        <v>2080801</v>
      </c>
      <c r="B648" s="18" t="s">
        <v>1189</v>
      </c>
      <c r="C648" s="72">
        <v>520</v>
      </c>
    </row>
    <row r="649" spans="1:3" ht="16.5" customHeight="1">
      <c r="A649" s="3">
        <v>2080802</v>
      </c>
      <c r="B649" s="18" t="s">
        <v>1190</v>
      </c>
      <c r="C649" s="72">
        <v>478</v>
      </c>
    </row>
    <row r="650" spans="1:3" ht="16.5" customHeight="1">
      <c r="A650" s="3">
        <v>2080803</v>
      </c>
      <c r="B650" s="18" t="s">
        <v>1191</v>
      </c>
      <c r="C650" s="72">
        <v>1039</v>
      </c>
    </row>
    <row r="651" spans="1:3" ht="16.5" customHeight="1">
      <c r="A651" s="3">
        <v>2080804</v>
      </c>
      <c r="B651" s="18" t="s">
        <v>1192</v>
      </c>
      <c r="C651" s="72">
        <v>47</v>
      </c>
    </row>
    <row r="652" spans="1:3" ht="16.5" customHeight="1">
      <c r="A652" s="3">
        <v>2080805</v>
      </c>
      <c r="B652" s="18" t="s">
        <v>1193</v>
      </c>
      <c r="C652" s="72">
        <v>398</v>
      </c>
    </row>
    <row r="653" spans="1:3" ht="16.5" customHeight="1">
      <c r="A653" s="3">
        <v>2080806</v>
      </c>
      <c r="B653" s="18" t="s">
        <v>1194</v>
      </c>
      <c r="C653" s="72">
        <v>596</v>
      </c>
    </row>
    <row r="654" spans="1:3" ht="16.5" customHeight="1">
      <c r="A654" s="3">
        <v>2080899</v>
      </c>
      <c r="B654" s="18" t="s">
        <v>1195</v>
      </c>
      <c r="C654" s="72">
        <v>115</v>
      </c>
    </row>
    <row r="655" spans="1:3" ht="16.5" customHeight="1">
      <c r="A655" s="3">
        <v>20809</v>
      </c>
      <c r="B655" s="18" t="s">
        <v>1196</v>
      </c>
      <c r="C655" s="72">
        <v>755</v>
      </c>
    </row>
    <row r="656" spans="1:3" ht="16.5" customHeight="1">
      <c r="A656" s="3">
        <v>2080901</v>
      </c>
      <c r="B656" s="71" t="s">
        <v>1197</v>
      </c>
      <c r="C656" s="72">
        <v>596</v>
      </c>
    </row>
    <row r="657" spans="1:3" ht="16.5" customHeight="1">
      <c r="A657" s="3">
        <v>2080902</v>
      </c>
      <c r="B657" s="18" t="s">
        <v>1198</v>
      </c>
      <c r="C657" s="72">
        <v>113</v>
      </c>
    </row>
    <row r="658" spans="1:3" ht="16.5" customHeight="1">
      <c r="A658" s="3">
        <v>2080903</v>
      </c>
      <c r="B658" s="18" t="s">
        <v>1199</v>
      </c>
      <c r="C658" s="72">
        <v>22</v>
      </c>
    </row>
    <row r="659" spans="1:3" ht="16.5" customHeight="1">
      <c r="A659" s="3">
        <v>2080904</v>
      </c>
      <c r="B659" s="18" t="s">
        <v>1200</v>
      </c>
      <c r="C659" s="72">
        <v>24</v>
      </c>
    </row>
    <row r="660" spans="1:3" ht="16.5" customHeight="1">
      <c r="A660" s="3">
        <v>2080999</v>
      </c>
      <c r="B660" s="18" t="s">
        <v>1201</v>
      </c>
      <c r="C660" s="72">
        <v>0</v>
      </c>
    </row>
    <row r="661" spans="1:3" ht="16.5" customHeight="1">
      <c r="A661" s="3">
        <v>20810</v>
      </c>
      <c r="B661" s="18" t="s">
        <v>1202</v>
      </c>
      <c r="C661" s="72">
        <v>2162</v>
      </c>
    </row>
    <row r="662" spans="1:3" ht="16.5" customHeight="1">
      <c r="A662" s="3">
        <v>2081001</v>
      </c>
      <c r="B662" s="18" t="s">
        <v>1203</v>
      </c>
      <c r="C662" s="72">
        <v>22</v>
      </c>
    </row>
    <row r="663" spans="1:3" ht="16.5" customHeight="1">
      <c r="A663" s="3">
        <v>2081002</v>
      </c>
      <c r="B663" s="18" t="s">
        <v>1204</v>
      </c>
      <c r="C663" s="72">
        <v>0</v>
      </c>
    </row>
    <row r="664" spans="1:3" ht="16.5" customHeight="1">
      <c r="A664" s="3">
        <v>2081003</v>
      </c>
      <c r="B664" s="71" t="s">
        <v>1205</v>
      </c>
      <c r="C664" s="72">
        <v>0</v>
      </c>
    </row>
    <row r="665" spans="1:3" ht="16.5" customHeight="1">
      <c r="A665" s="3">
        <v>2081004</v>
      </c>
      <c r="B665" s="18" t="s">
        <v>1206</v>
      </c>
      <c r="C665" s="72">
        <v>53</v>
      </c>
    </row>
    <row r="666" spans="1:3" ht="16.5" customHeight="1">
      <c r="A666" s="3">
        <v>2081005</v>
      </c>
      <c r="B666" s="18" t="s">
        <v>1207</v>
      </c>
      <c r="C666" s="72">
        <v>52</v>
      </c>
    </row>
    <row r="667" spans="1:3" ht="16.5" customHeight="1">
      <c r="A667" s="3">
        <v>2081099</v>
      </c>
      <c r="B667" s="18" t="s">
        <v>1208</v>
      </c>
      <c r="C667" s="72">
        <v>2035</v>
      </c>
    </row>
    <row r="668" spans="1:3" ht="16.5" customHeight="1">
      <c r="A668" s="3">
        <v>20811</v>
      </c>
      <c r="B668" s="18" t="s">
        <v>1209</v>
      </c>
      <c r="C668" s="72">
        <v>1682</v>
      </c>
    </row>
    <row r="669" spans="1:3" ht="16.5" customHeight="1">
      <c r="A669" s="3">
        <v>2081101</v>
      </c>
      <c r="B669" s="18" t="s">
        <v>736</v>
      </c>
      <c r="C669" s="72">
        <v>139</v>
      </c>
    </row>
    <row r="670" spans="1:3" ht="16.5" customHeight="1">
      <c r="A670" s="3">
        <v>2081102</v>
      </c>
      <c r="B670" s="71" t="s">
        <v>737</v>
      </c>
      <c r="C670" s="72">
        <v>0</v>
      </c>
    </row>
    <row r="671" spans="1:3" ht="16.5" customHeight="1">
      <c r="A671" s="3">
        <v>2081103</v>
      </c>
      <c r="B671" s="18" t="s">
        <v>738</v>
      </c>
      <c r="C671" s="72">
        <v>0</v>
      </c>
    </row>
    <row r="672" spans="1:3" ht="16.5" customHeight="1">
      <c r="A672" s="3">
        <v>2081104</v>
      </c>
      <c r="B672" s="18" t="s">
        <v>1210</v>
      </c>
      <c r="C672" s="72">
        <v>46</v>
      </c>
    </row>
    <row r="673" spans="1:3" ht="16.5" customHeight="1">
      <c r="A673" s="3">
        <v>2081105</v>
      </c>
      <c r="B673" s="18" t="s">
        <v>1211</v>
      </c>
      <c r="C673" s="72">
        <v>41</v>
      </c>
    </row>
    <row r="674" spans="1:3" ht="16.5" customHeight="1">
      <c r="A674" s="3">
        <v>2081106</v>
      </c>
      <c r="B674" s="18" t="s">
        <v>1212</v>
      </c>
      <c r="C674" s="72">
        <v>5</v>
      </c>
    </row>
    <row r="675" spans="1:3" ht="16.5" customHeight="1">
      <c r="A675" s="3">
        <v>2081107</v>
      </c>
      <c r="B675" s="18" t="s">
        <v>1213</v>
      </c>
      <c r="C675" s="72">
        <v>560</v>
      </c>
    </row>
    <row r="676" spans="1:3" ht="16.5" customHeight="1">
      <c r="A676" s="3">
        <v>2081199</v>
      </c>
      <c r="B676" s="18" t="s">
        <v>1214</v>
      </c>
      <c r="C676" s="72">
        <v>891</v>
      </c>
    </row>
    <row r="677" spans="1:3" ht="16.5" customHeight="1">
      <c r="A677" s="3">
        <v>20815</v>
      </c>
      <c r="B677" s="71" t="s">
        <v>1215</v>
      </c>
      <c r="C677" s="72">
        <v>59</v>
      </c>
    </row>
    <row r="678" spans="1:3" ht="16.5" customHeight="1">
      <c r="A678" s="3">
        <v>2081501</v>
      </c>
      <c r="B678" s="18" t="s">
        <v>1216</v>
      </c>
      <c r="C678" s="72">
        <v>0</v>
      </c>
    </row>
    <row r="679" spans="1:3" ht="16.5" customHeight="1">
      <c r="A679" s="3">
        <v>2081502</v>
      </c>
      <c r="B679" s="18" t="s">
        <v>1217</v>
      </c>
      <c r="C679" s="72">
        <v>59</v>
      </c>
    </row>
    <row r="680" spans="1:3" ht="16.5" customHeight="1">
      <c r="A680" s="3">
        <v>2081503</v>
      </c>
      <c r="B680" s="18" t="s">
        <v>1218</v>
      </c>
      <c r="C680" s="72">
        <v>0</v>
      </c>
    </row>
    <row r="681" spans="1:3" ht="16.5" customHeight="1">
      <c r="A681" s="3">
        <v>2081599</v>
      </c>
      <c r="B681" s="18" t="s">
        <v>1219</v>
      </c>
      <c r="C681" s="72">
        <v>0</v>
      </c>
    </row>
    <row r="682" spans="1:3" ht="16.5" customHeight="1">
      <c r="A682" s="3">
        <v>20816</v>
      </c>
      <c r="B682" s="18" t="s">
        <v>1220</v>
      </c>
      <c r="C682" s="72">
        <v>0</v>
      </c>
    </row>
    <row r="683" spans="1:3" ht="16.5" customHeight="1">
      <c r="A683" s="3">
        <v>2081601</v>
      </c>
      <c r="B683" s="18" t="s">
        <v>736</v>
      </c>
      <c r="C683" s="72">
        <v>0</v>
      </c>
    </row>
    <row r="684" spans="1:3" ht="16.5" customHeight="1">
      <c r="A684" s="3">
        <v>2081602</v>
      </c>
      <c r="B684" s="18" t="s">
        <v>737</v>
      </c>
      <c r="C684" s="72">
        <v>0</v>
      </c>
    </row>
    <row r="685" spans="1:3" ht="16.5" customHeight="1">
      <c r="A685" s="3">
        <v>2081603</v>
      </c>
      <c r="B685" s="71" t="s">
        <v>738</v>
      </c>
      <c r="C685" s="72">
        <v>0</v>
      </c>
    </row>
    <row r="686" spans="1:3" ht="16.5" customHeight="1">
      <c r="A686" s="3">
        <v>2081699</v>
      </c>
      <c r="B686" s="18" t="s">
        <v>1221</v>
      </c>
      <c r="C686" s="72">
        <v>0</v>
      </c>
    </row>
    <row r="687" spans="1:3" ht="16.5" customHeight="1">
      <c r="A687" s="3">
        <v>20819</v>
      </c>
      <c r="B687" s="18" t="s">
        <v>1222</v>
      </c>
      <c r="C687" s="72">
        <v>6117</v>
      </c>
    </row>
    <row r="688" spans="1:3" ht="16.5" customHeight="1">
      <c r="A688" s="3">
        <v>2081901</v>
      </c>
      <c r="B688" s="18" t="s">
        <v>1223</v>
      </c>
      <c r="C688" s="72">
        <v>2990</v>
      </c>
    </row>
    <row r="689" spans="1:3" ht="16.5" customHeight="1">
      <c r="A689" s="3">
        <v>2081902</v>
      </c>
      <c r="B689" s="18" t="s">
        <v>1224</v>
      </c>
      <c r="C689" s="72">
        <v>3127</v>
      </c>
    </row>
    <row r="690" spans="1:3" ht="16.5" customHeight="1">
      <c r="A690" s="3">
        <v>20820</v>
      </c>
      <c r="B690" s="71" t="s">
        <v>1225</v>
      </c>
      <c r="C690" s="72">
        <v>146</v>
      </c>
    </row>
    <row r="691" spans="1:3" ht="16.5" customHeight="1">
      <c r="A691" s="3">
        <v>2082001</v>
      </c>
      <c r="B691" s="18" t="s">
        <v>1226</v>
      </c>
      <c r="C691" s="72">
        <v>96</v>
      </c>
    </row>
    <row r="692" spans="1:3" ht="16.5" customHeight="1">
      <c r="A692" s="3">
        <v>2082002</v>
      </c>
      <c r="B692" s="18" t="s">
        <v>1227</v>
      </c>
      <c r="C692" s="72">
        <v>50</v>
      </c>
    </row>
    <row r="693" spans="1:3" ht="16.5" customHeight="1">
      <c r="A693" s="3">
        <v>20821</v>
      </c>
      <c r="B693" s="18" t="s">
        <v>1228</v>
      </c>
      <c r="C693" s="72">
        <v>1297</v>
      </c>
    </row>
    <row r="694" spans="1:3" ht="16.5" customHeight="1">
      <c r="A694" s="3">
        <v>2082101</v>
      </c>
      <c r="B694" s="18" t="s">
        <v>1229</v>
      </c>
      <c r="C694" s="72">
        <v>0</v>
      </c>
    </row>
    <row r="695" spans="1:3" ht="16.5" customHeight="1">
      <c r="A695" s="3">
        <v>2082102</v>
      </c>
      <c r="B695" s="71" t="s">
        <v>1230</v>
      </c>
      <c r="C695" s="72">
        <v>1297</v>
      </c>
    </row>
    <row r="696" spans="1:3" ht="16.5" customHeight="1">
      <c r="A696" s="3">
        <v>20824</v>
      </c>
      <c r="B696" s="18" t="s">
        <v>1231</v>
      </c>
      <c r="C696" s="72">
        <v>0</v>
      </c>
    </row>
    <row r="697" spans="1:3" ht="16.5" customHeight="1">
      <c r="A697" s="3">
        <v>2082401</v>
      </c>
      <c r="B697" s="18" t="s">
        <v>1232</v>
      </c>
      <c r="C697" s="72">
        <v>0</v>
      </c>
    </row>
    <row r="698" spans="1:3" ht="16.5" customHeight="1">
      <c r="A698" s="3">
        <v>2082402</v>
      </c>
      <c r="B698" s="71" t="s">
        <v>1233</v>
      </c>
      <c r="C698" s="72">
        <v>0</v>
      </c>
    </row>
    <row r="699" spans="1:3" ht="16.5" customHeight="1">
      <c r="A699" s="3">
        <v>20825</v>
      </c>
      <c r="B699" s="18" t="s">
        <v>1234</v>
      </c>
      <c r="C699" s="72">
        <v>330</v>
      </c>
    </row>
    <row r="700" spans="1:3" ht="16.5" customHeight="1">
      <c r="A700" s="3">
        <v>2082501</v>
      </c>
      <c r="B700" s="18" t="s">
        <v>1235</v>
      </c>
      <c r="C700" s="72">
        <v>0</v>
      </c>
    </row>
    <row r="701" spans="1:3" ht="16.5" customHeight="1">
      <c r="A701" s="3">
        <v>2082502</v>
      </c>
      <c r="B701" s="71" t="s">
        <v>1236</v>
      </c>
      <c r="C701" s="72">
        <v>330</v>
      </c>
    </row>
    <row r="702" spans="1:3" ht="16.5" customHeight="1">
      <c r="A702" s="3">
        <v>20826</v>
      </c>
      <c r="B702" s="18" t="s">
        <v>1237</v>
      </c>
      <c r="C702" s="72">
        <v>5850</v>
      </c>
    </row>
    <row r="703" spans="1:3" ht="16.5" customHeight="1">
      <c r="A703" s="3">
        <v>2082601</v>
      </c>
      <c r="B703" s="18" t="s">
        <v>1238</v>
      </c>
      <c r="C703" s="72">
        <v>0</v>
      </c>
    </row>
    <row r="704" spans="1:3" ht="16.5" customHeight="1">
      <c r="A704" s="3">
        <v>2082602</v>
      </c>
      <c r="B704" s="71" t="s">
        <v>1239</v>
      </c>
      <c r="C704" s="72">
        <v>5850</v>
      </c>
    </row>
    <row r="705" spans="1:3" ht="16.5" customHeight="1">
      <c r="A705" s="3">
        <v>2082699</v>
      </c>
      <c r="B705" s="18" t="s">
        <v>1240</v>
      </c>
      <c r="C705" s="72">
        <v>0</v>
      </c>
    </row>
    <row r="706" spans="1:3" ht="16.5" customHeight="1">
      <c r="A706" s="3">
        <v>20827</v>
      </c>
      <c r="B706" s="18" t="s">
        <v>1241</v>
      </c>
      <c r="C706" s="72">
        <v>0</v>
      </c>
    </row>
    <row r="707" spans="1:3" ht="16.5" customHeight="1">
      <c r="A707" s="3">
        <v>2082701</v>
      </c>
      <c r="B707" s="71" t="s">
        <v>1242</v>
      </c>
      <c r="C707" s="72">
        <v>0</v>
      </c>
    </row>
    <row r="708" spans="1:3" ht="16.5" customHeight="1">
      <c r="A708" s="3">
        <v>2082702</v>
      </c>
      <c r="B708" s="18" t="s">
        <v>1243</v>
      </c>
      <c r="C708" s="72">
        <v>0</v>
      </c>
    </row>
    <row r="709" spans="1:3" ht="16.5" customHeight="1">
      <c r="A709" s="3">
        <v>2082703</v>
      </c>
      <c r="B709" s="18" t="s">
        <v>1244</v>
      </c>
      <c r="C709" s="72">
        <v>0</v>
      </c>
    </row>
    <row r="710" spans="1:3" ht="16.5" customHeight="1">
      <c r="A710" s="3">
        <v>2082799</v>
      </c>
      <c r="B710" s="71" t="s">
        <v>1245</v>
      </c>
      <c r="C710" s="72">
        <v>0</v>
      </c>
    </row>
    <row r="711" spans="1:3" ht="16.5" customHeight="1">
      <c r="A711" s="3">
        <v>20899</v>
      </c>
      <c r="B711" s="18" t="s">
        <v>1246</v>
      </c>
      <c r="C711" s="72">
        <v>842</v>
      </c>
    </row>
    <row r="712" spans="1:3" ht="16.5" customHeight="1">
      <c r="A712" s="3">
        <v>2089901</v>
      </c>
      <c r="B712" s="71" t="s">
        <v>1247</v>
      </c>
      <c r="C712" s="72">
        <v>842</v>
      </c>
    </row>
    <row r="713" spans="1:3" ht="16.5" customHeight="1">
      <c r="A713" s="3">
        <v>210</v>
      </c>
      <c r="B713" s="71" t="s">
        <v>1248</v>
      </c>
      <c r="C713" s="72">
        <v>17404</v>
      </c>
    </row>
    <row r="714" spans="1:3" ht="16.5" customHeight="1">
      <c r="A714" s="3">
        <v>21001</v>
      </c>
      <c r="B714" s="18" t="s">
        <v>1249</v>
      </c>
      <c r="C714" s="72">
        <v>462</v>
      </c>
    </row>
    <row r="715" spans="1:3" ht="16.5" customHeight="1">
      <c r="A715" s="3">
        <v>2100101</v>
      </c>
      <c r="B715" s="18" t="s">
        <v>736</v>
      </c>
      <c r="C715" s="72">
        <v>343</v>
      </c>
    </row>
    <row r="716" spans="1:3" ht="16.5" customHeight="1">
      <c r="A716" s="3">
        <v>2100102</v>
      </c>
      <c r="B716" s="18" t="s">
        <v>737</v>
      </c>
      <c r="C716" s="72">
        <v>0</v>
      </c>
    </row>
    <row r="717" spans="1:3" ht="16.5" customHeight="1">
      <c r="A717" s="3">
        <v>2100103</v>
      </c>
      <c r="B717" s="18" t="s">
        <v>738</v>
      </c>
      <c r="C717" s="72">
        <v>0</v>
      </c>
    </row>
    <row r="718" spans="1:3" ht="16.5" customHeight="1">
      <c r="A718" s="3">
        <v>2100199</v>
      </c>
      <c r="B718" s="71" t="s">
        <v>1250</v>
      </c>
      <c r="C718" s="72">
        <v>119</v>
      </c>
    </row>
    <row r="719" spans="1:3" ht="16.5" customHeight="1">
      <c r="A719" s="3">
        <v>21002</v>
      </c>
      <c r="B719" s="18" t="s">
        <v>1251</v>
      </c>
      <c r="C719" s="72">
        <v>1076</v>
      </c>
    </row>
    <row r="720" spans="1:3" ht="16.5" customHeight="1">
      <c r="A720" s="3">
        <v>2100201</v>
      </c>
      <c r="B720" s="18" t="s">
        <v>1252</v>
      </c>
      <c r="C720" s="72">
        <v>445</v>
      </c>
    </row>
    <row r="721" spans="1:3" ht="16.5" customHeight="1">
      <c r="A721" s="3">
        <v>2100202</v>
      </c>
      <c r="B721" s="18" t="s">
        <v>1253</v>
      </c>
      <c r="C721" s="72">
        <v>246</v>
      </c>
    </row>
    <row r="722" spans="1:3" ht="16.5" customHeight="1">
      <c r="A722" s="3">
        <v>2100203</v>
      </c>
      <c r="B722" s="18" t="s">
        <v>1254</v>
      </c>
      <c r="C722" s="72">
        <v>0</v>
      </c>
    </row>
    <row r="723" spans="1:3" ht="16.5" customHeight="1">
      <c r="A723" s="3">
        <v>2100204</v>
      </c>
      <c r="B723" s="18" t="s">
        <v>1255</v>
      </c>
      <c r="C723" s="72">
        <v>0</v>
      </c>
    </row>
    <row r="724" spans="1:3" ht="16.5" customHeight="1">
      <c r="A724" s="3">
        <v>2100205</v>
      </c>
      <c r="B724" s="18" t="s">
        <v>1256</v>
      </c>
      <c r="C724" s="72">
        <v>0</v>
      </c>
    </row>
    <row r="725" spans="1:3" ht="16.5" customHeight="1">
      <c r="A725" s="3">
        <v>2100206</v>
      </c>
      <c r="B725" s="18" t="s">
        <v>1257</v>
      </c>
      <c r="C725" s="72">
        <v>0</v>
      </c>
    </row>
    <row r="726" spans="1:3" ht="16.5" customHeight="1">
      <c r="A726" s="3">
        <v>2100207</v>
      </c>
      <c r="B726" s="18" t="s">
        <v>1258</v>
      </c>
      <c r="C726" s="72">
        <v>0</v>
      </c>
    </row>
    <row r="727" spans="1:3" ht="16.5" customHeight="1">
      <c r="A727" s="3">
        <v>2100208</v>
      </c>
      <c r="B727" s="18" t="s">
        <v>1259</v>
      </c>
      <c r="C727" s="72">
        <v>0</v>
      </c>
    </row>
    <row r="728" spans="1:3" ht="16.5" customHeight="1">
      <c r="A728" s="3">
        <v>2100209</v>
      </c>
      <c r="B728" s="18" t="s">
        <v>1260</v>
      </c>
      <c r="C728" s="72">
        <v>0</v>
      </c>
    </row>
    <row r="729" spans="1:3" ht="16.5" customHeight="1">
      <c r="A729" s="3">
        <v>2100210</v>
      </c>
      <c r="B729" s="18" t="s">
        <v>1261</v>
      </c>
      <c r="C729" s="72">
        <v>0</v>
      </c>
    </row>
    <row r="730" spans="1:3" ht="16.5" customHeight="1">
      <c r="A730" s="3">
        <v>2100211</v>
      </c>
      <c r="B730" s="18" t="s">
        <v>1262</v>
      </c>
      <c r="C730" s="72">
        <v>0</v>
      </c>
    </row>
    <row r="731" spans="1:3" ht="16.5" customHeight="1">
      <c r="A731" s="3">
        <v>2100299</v>
      </c>
      <c r="B731" s="71" t="s">
        <v>1263</v>
      </c>
      <c r="C731" s="72">
        <v>385</v>
      </c>
    </row>
    <row r="732" spans="1:3" ht="16.5" customHeight="1">
      <c r="A732" s="3">
        <v>21003</v>
      </c>
      <c r="B732" s="18" t="s">
        <v>1264</v>
      </c>
      <c r="C732" s="72">
        <v>4318</v>
      </c>
    </row>
    <row r="733" spans="1:3" ht="16.5" customHeight="1">
      <c r="A733" s="3">
        <v>2100301</v>
      </c>
      <c r="B733" s="18" t="s">
        <v>1265</v>
      </c>
      <c r="C733" s="72">
        <v>272</v>
      </c>
    </row>
    <row r="734" spans="1:3" ht="16.5" customHeight="1">
      <c r="A734" s="3">
        <v>2100302</v>
      </c>
      <c r="B734" s="18" t="s">
        <v>1266</v>
      </c>
      <c r="C734" s="72">
        <v>2830</v>
      </c>
    </row>
    <row r="735" spans="1:3" ht="16.5" customHeight="1">
      <c r="A735" s="3">
        <v>2100399</v>
      </c>
      <c r="B735" s="71" t="s">
        <v>1267</v>
      </c>
      <c r="C735" s="72">
        <v>1216</v>
      </c>
    </row>
    <row r="736" spans="1:3" ht="16.5" customHeight="1">
      <c r="A736" s="3">
        <v>21004</v>
      </c>
      <c r="B736" s="18" t="s">
        <v>1268</v>
      </c>
      <c r="C736" s="72">
        <v>3070</v>
      </c>
    </row>
    <row r="737" spans="1:3" ht="16.5" customHeight="1">
      <c r="A737" s="3">
        <v>2100401</v>
      </c>
      <c r="B737" s="18" t="s">
        <v>1269</v>
      </c>
      <c r="C737" s="72">
        <v>767</v>
      </c>
    </row>
    <row r="738" spans="1:3" ht="16.5" customHeight="1">
      <c r="A738" s="3">
        <v>2100402</v>
      </c>
      <c r="B738" s="18" t="s">
        <v>1270</v>
      </c>
      <c r="C738" s="72">
        <v>53</v>
      </c>
    </row>
    <row r="739" spans="1:3" ht="16.5" customHeight="1">
      <c r="A739" s="3">
        <v>2100403</v>
      </c>
      <c r="B739" s="18" t="s">
        <v>1271</v>
      </c>
      <c r="C739" s="72">
        <v>329</v>
      </c>
    </row>
    <row r="740" spans="1:3" ht="16.5" customHeight="1">
      <c r="A740" s="3">
        <v>2100404</v>
      </c>
      <c r="B740" s="18" t="s">
        <v>1272</v>
      </c>
      <c r="C740" s="72">
        <v>0</v>
      </c>
    </row>
    <row r="741" spans="1:3" ht="16.5" customHeight="1">
      <c r="A741" s="3">
        <v>2100405</v>
      </c>
      <c r="B741" s="18" t="s">
        <v>1273</v>
      </c>
      <c r="C741" s="72">
        <v>0</v>
      </c>
    </row>
    <row r="742" spans="1:3" ht="16.5" customHeight="1">
      <c r="A742" s="3">
        <v>2100406</v>
      </c>
      <c r="B742" s="18" t="s">
        <v>1274</v>
      </c>
      <c r="C742" s="72">
        <v>0</v>
      </c>
    </row>
    <row r="743" spans="1:3" ht="16.5" customHeight="1">
      <c r="A743" s="3">
        <v>2100407</v>
      </c>
      <c r="B743" s="18" t="s">
        <v>1275</v>
      </c>
      <c r="C743" s="72">
        <v>0</v>
      </c>
    </row>
    <row r="744" spans="1:3" ht="16.5" customHeight="1">
      <c r="A744" s="3">
        <v>2100408</v>
      </c>
      <c r="B744" s="18" t="s">
        <v>1276</v>
      </c>
      <c r="C744" s="72">
        <v>1480</v>
      </c>
    </row>
    <row r="745" spans="1:3" ht="16.5" customHeight="1">
      <c r="A745" s="3">
        <v>2100409</v>
      </c>
      <c r="B745" s="18" t="s">
        <v>1277</v>
      </c>
      <c r="C745" s="72">
        <v>154</v>
      </c>
    </row>
    <row r="746" spans="1:3" ht="16.5" customHeight="1">
      <c r="A746" s="3">
        <v>2100410</v>
      </c>
      <c r="B746" s="18" t="s">
        <v>1278</v>
      </c>
      <c r="C746" s="72">
        <v>2</v>
      </c>
    </row>
    <row r="747" spans="1:3" ht="16.5" customHeight="1">
      <c r="A747" s="3">
        <v>2100499</v>
      </c>
      <c r="B747" s="71" t="s">
        <v>1279</v>
      </c>
      <c r="C747" s="72">
        <v>285</v>
      </c>
    </row>
    <row r="748" spans="1:3" ht="16.5" customHeight="1">
      <c r="A748" s="3">
        <v>21006</v>
      </c>
      <c r="B748" s="18" t="s">
        <v>1280</v>
      </c>
      <c r="C748" s="72">
        <v>70</v>
      </c>
    </row>
    <row r="749" spans="1:3" ht="16.5" customHeight="1">
      <c r="A749" s="3">
        <v>2100601</v>
      </c>
      <c r="B749" s="18" t="s">
        <v>1281</v>
      </c>
      <c r="C749" s="72">
        <v>0</v>
      </c>
    </row>
    <row r="750" spans="1:3" ht="16.5" customHeight="1">
      <c r="A750" s="3">
        <v>2100699</v>
      </c>
      <c r="B750" s="18" t="s">
        <v>1282</v>
      </c>
      <c r="C750" s="72">
        <v>70</v>
      </c>
    </row>
    <row r="751" spans="1:3" ht="16.5" customHeight="1">
      <c r="A751" s="3">
        <v>21007</v>
      </c>
      <c r="B751" s="18" t="s">
        <v>1283</v>
      </c>
      <c r="C751" s="72">
        <v>2015</v>
      </c>
    </row>
    <row r="752" spans="1:3" ht="16.5" customHeight="1">
      <c r="A752" s="3">
        <v>2100716</v>
      </c>
      <c r="B752" s="18" t="s">
        <v>1284</v>
      </c>
      <c r="C752" s="72">
        <v>125</v>
      </c>
    </row>
    <row r="753" spans="1:3" ht="16.5" customHeight="1">
      <c r="A753" s="3">
        <v>2100717</v>
      </c>
      <c r="B753" s="18" t="s">
        <v>1285</v>
      </c>
      <c r="C753" s="72">
        <v>129</v>
      </c>
    </row>
    <row r="754" spans="1:3" ht="16.5" customHeight="1">
      <c r="A754" s="3">
        <v>2100799</v>
      </c>
      <c r="B754" s="18" t="s">
        <v>1286</v>
      </c>
      <c r="C754" s="72">
        <v>1761</v>
      </c>
    </row>
    <row r="755" spans="1:3" ht="16.5" customHeight="1">
      <c r="A755" s="3">
        <v>21010</v>
      </c>
      <c r="B755" s="18" t="s">
        <v>1287</v>
      </c>
      <c r="C755" s="72">
        <v>167</v>
      </c>
    </row>
    <row r="756" spans="1:3" ht="16.5" customHeight="1">
      <c r="A756" s="3">
        <v>2101001</v>
      </c>
      <c r="B756" s="18" t="s">
        <v>736</v>
      </c>
      <c r="C756" s="72">
        <v>0</v>
      </c>
    </row>
    <row r="757" spans="1:3" ht="16.5" customHeight="1">
      <c r="A757" s="3">
        <v>2101002</v>
      </c>
      <c r="B757" s="71" t="s">
        <v>737</v>
      </c>
      <c r="C757" s="72">
        <v>0</v>
      </c>
    </row>
    <row r="758" spans="1:3" ht="16.5" customHeight="1">
      <c r="A758" s="3">
        <v>2101003</v>
      </c>
      <c r="B758" s="18" t="s">
        <v>738</v>
      </c>
      <c r="C758" s="72">
        <v>0</v>
      </c>
    </row>
    <row r="759" spans="1:3" ht="16.5" customHeight="1">
      <c r="A759" s="3">
        <v>2101012</v>
      </c>
      <c r="B759" s="18" t="s">
        <v>1288</v>
      </c>
      <c r="C759" s="72">
        <v>10</v>
      </c>
    </row>
    <row r="760" spans="1:3" ht="16.5" customHeight="1">
      <c r="A760" s="3">
        <v>2101014</v>
      </c>
      <c r="B760" s="71" t="s">
        <v>1289</v>
      </c>
      <c r="C760" s="72">
        <v>4</v>
      </c>
    </row>
    <row r="761" spans="1:3" ht="16.5" customHeight="1">
      <c r="A761" s="3">
        <v>2101015</v>
      </c>
      <c r="B761" s="18" t="s">
        <v>1290</v>
      </c>
      <c r="C761" s="72">
        <v>0</v>
      </c>
    </row>
    <row r="762" spans="1:3" ht="16.5" customHeight="1">
      <c r="A762" s="3">
        <v>2101016</v>
      </c>
      <c r="B762" s="18" t="s">
        <v>1291</v>
      </c>
      <c r="C762" s="72">
        <v>10</v>
      </c>
    </row>
    <row r="763" spans="1:3" ht="16.5" customHeight="1">
      <c r="A763" s="3">
        <v>2101050</v>
      </c>
      <c r="B763" s="18" t="s">
        <v>745</v>
      </c>
      <c r="C763" s="72">
        <v>0</v>
      </c>
    </row>
    <row r="764" spans="1:3" ht="16.5" customHeight="1">
      <c r="A764" s="3">
        <v>2101099</v>
      </c>
      <c r="B764" s="71" t="s">
        <v>1292</v>
      </c>
      <c r="C764" s="72">
        <v>143</v>
      </c>
    </row>
    <row r="765" spans="1:3" ht="16.5" customHeight="1">
      <c r="A765" s="3">
        <v>21011</v>
      </c>
      <c r="B765" s="18" t="s">
        <v>1293</v>
      </c>
      <c r="C765" s="72">
        <v>2182</v>
      </c>
    </row>
    <row r="766" spans="1:3" ht="16.5" customHeight="1">
      <c r="A766" s="3">
        <v>2101101</v>
      </c>
      <c r="B766" s="18" t="s">
        <v>1294</v>
      </c>
      <c r="C766" s="72">
        <v>777</v>
      </c>
    </row>
    <row r="767" spans="1:3" ht="16.5" customHeight="1">
      <c r="A767" s="3">
        <v>2101102</v>
      </c>
      <c r="B767" s="18" t="s">
        <v>1295</v>
      </c>
      <c r="C767" s="72">
        <v>876</v>
      </c>
    </row>
    <row r="768" spans="1:3" ht="16.5" customHeight="1">
      <c r="A768" s="3">
        <v>2101103</v>
      </c>
      <c r="B768" s="18" t="s">
        <v>1296</v>
      </c>
      <c r="C768" s="72">
        <v>500</v>
      </c>
    </row>
    <row r="769" spans="1:3" ht="16.5" customHeight="1">
      <c r="A769" s="3">
        <v>2101199</v>
      </c>
      <c r="B769" s="18" t="s">
        <v>1297</v>
      </c>
      <c r="C769" s="72">
        <v>29</v>
      </c>
    </row>
    <row r="770" spans="1:3" ht="16.5" customHeight="1">
      <c r="A770" s="3">
        <v>21012</v>
      </c>
      <c r="B770" s="18" t="s">
        <v>1298</v>
      </c>
      <c r="C770" s="72">
        <v>1726</v>
      </c>
    </row>
    <row r="771" spans="1:3" ht="16.5" customHeight="1">
      <c r="A771" s="3">
        <v>2101201</v>
      </c>
      <c r="B771" s="18" t="s">
        <v>1299</v>
      </c>
      <c r="C771" s="72">
        <v>0</v>
      </c>
    </row>
    <row r="772" spans="1:3" ht="16.5" customHeight="1">
      <c r="A772" s="3">
        <v>2101202</v>
      </c>
      <c r="B772" s="18" t="s">
        <v>1300</v>
      </c>
      <c r="C772" s="72">
        <v>1726</v>
      </c>
    </row>
    <row r="773" spans="1:3" ht="16.5" customHeight="1">
      <c r="A773" s="3">
        <v>2101203</v>
      </c>
      <c r="B773" s="18" t="s">
        <v>1301</v>
      </c>
      <c r="C773" s="72">
        <v>0</v>
      </c>
    </row>
    <row r="774" spans="1:3" ht="16.5" customHeight="1">
      <c r="A774" s="3">
        <v>2101204</v>
      </c>
      <c r="B774" s="71" t="s">
        <v>1302</v>
      </c>
      <c r="C774" s="72">
        <v>0</v>
      </c>
    </row>
    <row r="775" spans="1:3" ht="16.5" customHeight="1">
      <c r="A775" s="3">
        <v>2101299</v>
      </c>
      <c r="B775" s="18" t="s">
        <v>1303</v>
      </c>
      <c r="C775" s="72">
        <v>0</v>
      </c>
    </row>
    <row r="776" spans="1:3" ht="16.5" customHeight="1">
      <c r="A776" s="3">
        <v>21013</v>
      </c>
      <c r="B776" s="71" t="s">
        <v>1304</v>
      </c>
      <c r="C776" s="72">
        <v>1421</v>
      </c>
    </row>
    <row r="777" spans="1:3" ht="16.5" customHeight="1">
      <c r="A777" s="3">
        <v>2101301</v>
      </c>
      <c r="B777" s="71" t="s">
        <v>1305</v>
      </c>
      <c r="C777" s="72">
        <v>1421</v>
      </c>
    </row>
    <row r="778" spans="1:3" ht="16.5" customHeight="1">
      <c r="A778" s="3">
        <v>2101302</v>
      </c>
      <c r="B778" s="18" t="s">
        <v>1306</v>
      </c>
      <c r="C778" s="72">
        <v>0</v>
      </c>
    </row>
    <row r="779" spans="1:3" ht="16.5" customHeight="1">
      <c r="A779" s="3">
        <v>2101399</v>
      </c>
      <c r="B779" s="18" t="s">
        <v>1307</v>
      </c>
      <c r="C779" s="72">
        <v>0</v>
      </c>
    </row>
    <row r="780" spans="1:3" ht="16.5" customHeight="1">
      <c r="A780" s="3">
        <v>21014</v>
      </c>
      <c r="B780" s="18" t="s">
        <v>1308</v>
      </c>
      <c r="C780" s="72">
        <v>129</v>
      </c>
    </row>
    <row r="781" spans="1:3" ht="16.5" customHeight="1">
      <c r="A781" s="3">
        <v>2101401</v>
      </c>
      <c r="B781" s="18" t="s">
        <v>1309</v>
      </c>
      <c r="C781" s="72">
        <v>129</v>
      </c>
    </row>
    <row r="782" spans="1:3" ht="16.5" customHeight="1">
      <c r="A782" s="3">
        <v>2101499</v>
      </c>
      <c r="B782" s="18" t="s">
        <v>1310</v>
      </c>
      <c r="C782" s="72">
        <v>0</v>
      </c>
    </row>
    <row r="783" spans="1:3" ht="16.5" customHeight="1">
      <c r="A783" s="3">
        <v>21099</v>
      </c>
      <c r="B783" s="18" t="s">
        <v>1311</v>
      </c>
      <c r="C783" s="72">
        <v>768</v>
      </c>
    </row>
    <row r="784" spans="1:3" ht="16.5" customHeight="1">
      <c r="A784" s="3">
        <v>2109901</v>
      </c>
      <c r="B784" s="18" t="s">
        <v>1312</v>
      </c>
      <c r="C784" s="72">
        <v>768</v>
      </c>
    </row>
    <row r="785" spans="1:3" ht="16.5" customHeight="1">
      <c r="A785" s="3">
        <v>211</v>
      </c>
      <c r="B785" s="18" t="s">
        <v>542</v>
      </c>
      <c r="C785" s="72">
        <v>4604</v>
      </c>
    </row>
    <row r="786" spans="1:3" ht="16.5" customHeight="1">
      <c r="A786" s="3">
        <v>21101</v>
      </c>
      <c r="B786" s="71" t="s">
        <v>1313</v>
      </c>
      <c r="C786" s="72">
        <v>455</v>
      </c>
    </row>
    <row r="787" spans="1:3" ht="16.5" customHeight="1">
      <c r="A787" s="3">
        <v>2110101</v>
      </c>
      <c r="B787" s="18" t="s">
        <v>736</v>
      </c>
      <c r="C787" s="72">
        <v>208</v>
      </c>
    </row>
    <row r="788" spans="1:3" ht="16.5" customHeight="1">
      <c r="A788" s="3">
        <v>2110102</v>
      </c>
      <c r="B788" s="18" t="s">
        <v>737</v>
      </c>
      <c r="C788" s="72">
        <v>0</v>
      </c>
    </row>
    <row r="789" spans="1:3" ht="16.5" customHeight="1">
      <c r="A789" s="3">
        <v>2110103</v>
      </c>
      <c r="B789" s="18" t="s">
        <v>738</v>
      </c>
      <c r="C789" s="72">
        <v>0</v>
      </c>
    </row>
    <row r="790" spans="1:3" ht="16.5" customHeight="1">
      <c r="A790" s="3">
        <v>2110104</v>
      </c>
      <c r="B790" s="71" t="s">
        <v>1314</v>
      </c>
      <c r="C790" s="72">
        <v>0</v>
      </c>
    </row>
    <row r="791" spans="1:3" ht="16.5" customHeight="1">
      <c r="A791" s="3">
        <v>2110105</v>
      </c>
      <c r="B791" s="18" t="s">
        <v>1315</v>
      </c>
      <c r="C791" s="72">
        <v>8</v>
      </c>
    </row>
    <row r="792" spans="1:3" ht="16.5" customHeight="1">
      <c r="A792" s="3">
        <v>2110106</v>
      </c>
      <c r="B792" s="18" t="s">
        <v>1316</v>
      </c>
      <c r="C792" s="72">
        <v>0</v>
      </c>
    </row>
    <row r="793" spans="1:3" ht="16.5" customHeight="1">
      <c r="A793" s="3">
        <v>2110107</v>
      </c>
      <c r="B793" s="18" t="s">
        <v>1317</v>
      </c>
      <c r="C793" s="72">
        <v>0</v>
      </c>
    </row>
    <row r="794" spans="1:3" ht="16.5" customHeight="1">
      <c r="A794" s="3">
        <v>2110199</v>
      </c>
      <c r="B794" s="18" t="s">
        <v>1318</v>
      </c>
      <c r="C794" s="72">
        <v>239</v>
      </c>
    </row>
    <row r="795" spans="1:3" ht="16.5" customHeight="1">
      <c r="A795" s="3">
        <v>21102</v>
      </c>
      <c r="B795" s="18" t="s">
        <v>1319</v>
      </c>
      <c r="C795" s="72">
        <v>27</v>
      </c>
    </row>
    <row r="796" spans="1:3" ht="16.5" customHeight="1">
      <c r="A796" s="3">
        <v>2110203</v>
      </c>
      <c r="B796" s="18" t="s">
        <v>1320</v>
      </c>
      <c r="C796" s="72">
        <v>0</v>
      </c>
    </row>
    <row r="797" spans="1:3" ht="16.5" customHeight="1">
      <c r="A797" s="3">
        <v>2110204</v>
      </c>
      <c r="B797" s="18" t="s">
        <v>1321</v>
      </c>
      <c r="C797" s="72">
        <v>0</v>
      </c>
    </row>
    <row r="798" spans="1:3" ht="16.5" customHeight="1">
      <c r="A798" s="3">
        <v>2110299</v>
      </c>
      <c r="B798" s="18" t="s">
        <v>1322</v>
      </c>
      <c r="C798" s="72">
        <v>27</v>
      </c>
    </row>
    <row r="799" spans="1:3" ht="16.5" customHeight="1">
      <c r="A799" s="3">
        <v>21103</v>
      </c>
      <c r="B799" s="71" t="s">
        <v>1323</v>
      </c>
      <c r="C799" s="72">
        <v>1252</v>
      </c>
    </row>
    <row r="800" spans="1:3" ht="16.5" customHeight="1">
      <c r="A800" s="3">
        <v>2110301</v>
      </c>
      <c r="B800" s="18" t="s">
        <v>1324</v>
      </c>
      <c r="C800" s="72">
        <v>30</v>
      </c>
    </row>
    <row r="801" spans="1:3" ht="16.5" customHeight="1">
      <c r="A801" s="3">
        <v>2110302</v>
      </c>
      <c r="B801" s="18" t="s">
        <v>1325</v>
      </c>
      <c r="C801" s="72">
        <v>376</v>
      </c>
    </row>
    <row r="802" spans="1:3" ht="16.5" customHeight="1">
      <c r="A802" s="3">
        <v>2110303</v>
      </c>
      <c r="B802" s="18" t="s">
        <v>1326</v>
      </c>
      <c r="C802" s="72">
        <v>0</v>
      </c>
    </row>
    <row r="803" spans="1:3" ht="16.5" customHeight="1">
      <c r="A803" s="3">
        <v>2110304</v>
      </c>
      <c r="B803" s="18" t="s">
        <v>1327</v>
      </c>
      <c r="C803" s="72">
        <v>0</v>
      </c>
    </row>
    <row r="804" spans="1:3" ht="16.5" customHeight="1">
      <c r="A804" s="3">
        <v>2110305</v>
      </c>
      <c r="B804" s="18" t="s">
        <v>1328</v>
      </c>
      <c r="C804" s="72">
        <v>0</v>
      </c>
    </row>
    <row r="805" spans="1:3" ht="16.5" customHeight="1">
      <c r="A805" s="3">
        <v>2110306</v>
      </c>
      <c r="B805" s="71" t="s">
        <v>1329</v>
      </c>
      <c r="C805" s="72">
        <v>0</v>
      </c>
    </row>
    <row r="806" spans="1:3" ht="16.5" customHeight="1">
      <c r="A806" s="3">
        <v>2110399</v>
      </c>
      <c r="B806" s="18" t="s">
        <v>1330</v>
      </c>
      <c r="C806" s="72">
        <v>846</v>
      </c>
    </row>
    <row r="807" spans="1:3" ht="16.5" customHeight="1">
      <c r="A807" s="3">
        <v>21104</v>
      </c>
      <c r="B807" s="18" t="s">
        <v>1331</v>
      </c>
      <c r="C807" s="72">
        <v>2503</v>
      </c>
    </row>
    <row r="808" spans="1:3" ht="16.5" customHeight="1">
      <c r="A808" s="3">
        <v>2110401</v>
      </c>
      <c r="B808" s="18" t="s">
        <v>1332</v>
      </c>
      <c r="C808" s="72">
        <v>0</v>
      </c>
    </row>
    <row r="809" spans="1:3" ht="16.5" customHeight="1">
      <c r="A809" s="3">
        <v>2110402</v>
      </c>
      <c r="B809" s="18" t="s">
        <v>1333</v>
      </c>
      <c r="C809" s="72">
        <v>2503</v>
      </c>
    </row>
    <row r="810" spans="1:3" ht="16.5" customHeight="1">
      <c r="A810" s="3">
        <v>2110403</v>
      </c>
      <c r="B810" s="18" t="s">
        <v>1334</v>
      </c>
      <c r="C810" s="72">
        <v>0</v>
      </c>
    </row>
    <row r="811" spans="1:3" ht="16.5" customHeight="1">
      <c r="A811" s="3">
        <v>2110404</v>
      </c>
      <c r="B811" s="71" t="s">
        <v>1335</v>
      </c>
      <c r="C811" s="72">
        <v>0</v>
      </c>
    </row>
    <row r="812" spans="1:3" ht="16.5" customHeight="1">
      <c r="A812" s="3">
        <v>2110499</v>
      </c>
      <c r="B812" s="18" t="s">
        <v>1336</v>
      </c>
      <c r="C812" s="72">
        <v>0</v>
      </c>
    </row>
    <row r="813" spans="1:3" ht="16.5" customHeight="1">
      <c r="A813" s="3">
        <v>21105</v>
      </c>
      <c r="B813" s="18" t="s">
        <v>1337</v>
      </c>
      <c r="C813" s="72">
        <v>0</v>
      </c>
    </row>
    <row r="814" spans="1:3" ht="16.5" customHeight="1">
      <c r="A814" s="3">
        <v>2110501</v>
      </c>
      <c r="B814" s="18" t="s">
        <v>1338</v>
      </c>
      <c r="C814" s="72">
        <v>0</v>
      </c>
    </row>
    <row r="815" spans="1:3" ht="16.5" customHeight="1">
      <c r="A815" s="3">
        <v>2110502</v>
      </c>
      <c r="B815" s="18" t="s">
        <v>1339</v>
      </c>
      <c r="C815" s="72">
        <v>0</v>
      </c>
    </row>
    <row r="816" spans="1:3" ht="16.5" customHeight="1">
      <c r="A816" s="3">
        <v>2110503</v>
      </c>
      <c r="B816" s="18" t="s">
        <v>1340</v>
      </c>
      <c r="C816" s="72">
        <v>0</v>
      </c>
    </row>
    <row r="817" spans="1:3" ht="16.5" customHeight="1">
      <c r="A817" s="3">
        <v>2110506</v>
      </c>
      <c r="B817" s="71" t="s">
        <v>1341</v>
      </c>
      <c r="C817" s="72">
        <v>0</v>
      </c>
    </row>
    <row r="818" spans="1:3" ht="16.5" customHeight="1">
      <c r="A818" s="3">
        <v>2110599</v>
      </c>
      <c r="B818" s="18" t="s">
        <v>1342</v>
      </c>
      <c r="C818" s="72">
        <v>0</v>
      </c>
    </row>
    <row r="819" spans="1:3" ht="16.5" customHeight="1">
      <c r="A819" s="3">
        <v>21106</v>
      </c>
      <c r="B819" s="18" t="s">
        <v>1343</v>
      </c>
      <c r="C819" s="72">
        <v>206</v>
      </c>
    </row>
    <row r="820" spans="1:3" ht="16.5" customHeight="1">
      <c r="A820" s="3">
        <v>2110602</v>
      </c>
      <c r="B820" s="71" t="s">
        <v>1344</v>
      </c>
      <c r="C820" s="72">
        <v>206</v>
      </c>
    </row>
    <row r="821" spans="1:3" ht="16.5" customHeight="1">
      <c r="A821" s="3">
        <v>2110603</v>
      </c>
      <c r="B821" s="18" t="s">
        <v>1345</v>
      </c>
      <c r="C821" s="72">
        <v>0</v>
      </c>
    </row>
    <row r="822" spans="1:3" ht="16.5" customHeight="1">
      <c r="A822" s="3">
        <v>2110604</v>
      </c>
      <c r="B822" s="18" t="s">
        <v>1346</v>
      </c>
      <c r="C822" s="72">
        <v>0</v>
      </c>
    </row>
    <row r="823" spans="1:3" ht="16.5" customHeight="1">
      <c r="A823" s="3">
        <v>2110605</v>
      </c>
      <c r="B823" s="71" t="s">
        <v>1347</v>
      </c>
      <c r="C823" s="72">
        <v>0</v>
      </c>
    </row>
    <row r="824" spans="1:3" ht="16.5" customHeight="1">
      <c r="A824" s="3">
        <v>2110699</v>
      </c>
      <c r="B824" s="18" t="s">
        <v>1348</v>
      </c>
      <c r="C824" s="72">
        <v>0</v>
      </c>
    </row>
    <row r="825" spans="1:3" ht="16.5" customHeight="1">
      <c r="A825" s="3">
        <v>21107</v>
      </c>
      <c r="B825" s="71" t="s">
        <v>1349</v>
      </c>
      <c r="C825" s="72">
        <v>0</v>
      </c>
    </row>
    <row r="826" spans="1:3" ht="16.5" customHeight="1">
      <c r="A826" s="3">
        <v>2110704</v>
      </c>
      <c r="B826" s="18" t="s">
        <v>1350</v>
      </c>
      <c r="C826" s="72">
        <v>0</v>
      </c>
    </row>
    <row r="827" spans="1:3" ht="16.5" customHeight="1">
      <c r="A827" s="3">
        <v>2110799</v>
      </c>
      <c r="B827" s="71" t="s">
        <v>1351</v>
      </c>
      <c r="C827" s="72">
        <v>0</v>
      </c>
    </row>
    <row r="828" spans="1:3" ht="16.5" customHeight="1">
      <c r="A828" s="3">
        <v>21108</v>
      </c>
      <c r="B828" s="18" t="s">
        <v>1352</v>
      </c>
      <c r="C828" s="72">
        <v>0</v>
      </c>
    </row>
    <row r="829" spans="1:3" ht="16.5" customHeight="1">
      <c r="A829" s="3">
        <v>2110804</v>
      </c>
      <c r="B829" s="18" t="s">
        <v>1353</v>
      </c>
      <c r="C829" s="72">
        <v>0</v>
      </c>
    </row>
    <row r="830" spans="1:3" ht="16.5" customHeight="1">
      <c r="A830" s="3">
        <v>2110899</v>
      </c>
      <c r="B830" s="18" t="s">
        <v>1354</v>
      </c>
      <c r="C830" s="72">
        <v>0</v>
      </c>
    </row>
    <row r="831" spans="1:3" ht="16.5" customHeight="1">
      <c r="A831" s="3">
        <v>21109</v>
      </c>
      <c r="B831" s="18" t="s">
        <v>1355</v>
      </c>
      <c r="C831" s="72">
        <v>0</v>
      </c>
    </row>
    <row r="832" spans="1:3" ht="16.5" customHeight="1">
      <c r="A832" s="3">
        <v>2110901</v>
      </c>
      <c r="B832" s="18" t="s">
        <v>1356</v>
      </c>
      <c r="C832" s="72">
        <v>0</v>
      </c>
    </row>
    <row r="833" spans="1:3" ht="16.5" customHeight="1">
      <c r="A833" s="3">
        <v>21110</v>
      </c>
      <c r="B833" s="71" t="s">
        <v>1357</v>
      </c>
      <c r="C833" s="72">
        <v>0</v>
      </c>
    </row>
    <row r="834" spans="1:3" ht="16.5" customHeight="1">
      <c r="A834" s="3">
        <v>2111001</v>
      </c>
      <c r="B834" s="18" t="s">
        <v>1358</v>
      </c>
      <c r="C834" s="72">
        <v>0</v>
      </c>
    </row>
    <row r="835" spans="1:3" ht="16.5" customHeight="1">
      <c r="A835" s="3">
        <v>21111</v>
      </c>
      <c r="B835" s="71" t="s">
        <v>1359</v>
      </c>
      <c r="C835" s="72">
        <v>42</v>
      </c>
    </row>
    <row r="836" spans="1:3" ht="16.5" customHeight="1">
      <c r="A836" s="3">
        <v>2111101</v>
      </c>
      <c r="B836" s="18" t="s">
        <v>1360</v>
      </c>
      <c r="C836" s="72">
        <v>42</v>
      </c>
    </row>
    <row r="837" spans="1:3" ht="16.5" customHeight="1">
      <c r="A837" s="3">
        <v>2111102</v>
      </c>
      <c r="B837" s="71" t="s">
        <v>1361</v>
      </c>
      <c r="C837" s="72">
        <v>0</v>
      </c>
    </row>
    <row r="838" spans="1:3" ht="16.5" customHeight="1">
      <c r="A838" s="3">
        <v>2111103</v>
      </c>
      <c r="B838" s="18" t="s">
        <v>1362</v>
      </c>
      <c r="C838" s="72">
        <v>0</v>
      </c>
    </row>
    <row r="839" spans="1:3" ht="16.5" customHeight="1">
      <c r="A839" s="3">
        <v>2111104</v>
      </c>
      <c r="B839" s="18" t="s">
        <v>1363</v>
      </c>
      <c r="C839" s="72">
        <v>0</v>
      </c>
    </row>
    <row r="840" spans="1:3" ht="16.5" customHeight="1">
      <c r="A840" s="3">
        <v>2111199</v>
      </c>
      <c r="B840" s="18" t="s">
        <v>1364</v>
      </c>
      <c r="C840" s="72">
        <v>0</v>
      </c>
    </row>
    <row r="841" spans="1:3" ht="16.5" customHeight="1">
      <c r="A841" s="3">
        <v>21112</v>
      </c>
      <c r="B841" s="18" t="s">
        <v>1365</v>
      </c>
      <c r="C841" s="72">
        <v>0</v>
      </c>
    </row>
    <row r="842" spans="1:3" ht="16.5" customHeight="1">
      <c r="A842" s="3">
        <v>2111201</v>
      </c>
      <c r="B842" s="18" t="s">
        <v>1366</v>
      </c>
      <c r="C842" s="72">
        <v>0</v>
      </c>
    </row>
    <row r="843" spans="1:3" ht="16.5" customHeight="1">
      <c r="A843" s="3">
        <v>21113</v>
      </c>
      <c r="B843" s="18" t="s">
        <v>1367</v>
      </c>
      <c r="C843" s="72">
        <v>0</v>
      </c>
    </row>
    <row r="844" spans="1:3" ht="16.5" customHeight="1">
      <c r="A844" s="3">
        <v>2111301</v>
      </c>
      <c r="B844" s="18" t="s">
        <v>1368</v>
      </c>
      <c r="C844" s="72">
        <v>0</v>
      </c>
    </row>
    <row r="845" spans="1:3" ht="16.5" customHeight="1">
      <c r="A845" s="3">
        <v>21114</v>
      </c>
      <c r="B845" s="18" t="s">
        <v>1369</v>
      </c>
      <c r="C845" s="72">
        <v>0</v>
      </c>
    </row>
    <row r="846" spans="1:3" ht="16.5" customHeight="1">
      <c r="A846" s="3">
        <v>2111401</v>
      </c>
      <c r="B846" s="18" t="s">
        <v>736</v>
      </c>
      <c r="C846" s="72">
        <v>0</v>
      </c>
    </row>
    <row r="847" spans="1:3" ht="16.5" customHeight="1">
      <c r="A847" s="3">
        <v>2111402</v>
      </c>
      <c r="B847" s="18" t="s">
        <v>737</v>
      </c>
      <c r="C847" s="72">
        <v>0</v>
      </c>
    </row>
    <row r="848" spans="1:3" ht="16.5" customHeight="1">
      <c r="A848" s="3">
        <v>2111403</v>
      </c>
      <c r="B848" s="18" t="s">
        <v>738</v>
      </c>
      <c r="C848" s="72">
        <v>0</v>
      </c>
    </row>
    <row r="849" spans="1:3" ht="16.5" customHeight="1">
      <c r="A849" s="3">
        <v>2111404</v>
      </c>
      <c r="B849" s="18" t="s">
        <v>1370</v>
      </c>
      <c r="C849" s="72">
        <v>0</v>
      </c>
    </row>
    <row r="850" spans="1:3" ht="16.5" customHeight="1">
      <c r="A850" s="3">
        <v>2111405</v>
      </c>
      <c r="B850" s="18" t="s">
        <v>1371</v>
      </c>
      <c r="C850" s="72">
        <v>0</v>
      </c>
    </row>
    <row r="851" spans="1:3" ht="16.5" customHeight="1">
      <c r="A851" s="3">
        <v>2111406</v>
      </c>
      <c r="B851" s="18" t="s">
        <v>1372</v>
      </c>
      <c r="C851" s="72">
        <v>0</v>
      </c>
    </row>
    <row r="852" spans="1:3" ht="16.5" customHeight="1">
      <c r="A852" s="3">
        <v>2111407</v>
      </c>
      <c r="B852" s="71" t="s">
        <v>1373</v>
      </c>
      <c r="C852" s="72">
        <v>0</v>
      </c>
    </row>
    <row r="853" spans="1:3" ht="16.5" customHeight="1">
      <c r="A853" s="3">
        <v>2111408</v>
      </c>
      <c r="B853" s="18" t="s">
        <v>1374</v>
      </c>
      <c r="C853" s="72">
        <v>0</v>
      </c>
    </row>
    <row r="854" spans="1:3" ht="16.5" customHeight="1">
      <c r="A854" s="3">
        <v>2111409</v>
      </c>
      <c r="B854" s="71" t="s">
        <v>1375</v>
      </c>
      <c r="C854" s="72">
        <v>0</v>
      </c>
    </row>
    <row r="855" spans="1:3" ht="16.5" customHeight="1">
      <c r="A855" s="3">
        <v>2111410</v>
      </c>
      <c r="B855" s="71" t="s">
        <v>1376</v>
      </c>
      <c r="C855" s="72">
        <v>0</v>
      </c>
    </row>
    <row r="856" spans="1:3" ht="16.5" customHeight="1">
      <c r="A856" s="3">
        <v>2111411</v>
      </c>
      <c r="B856" s="18" t="s">
        <v>779</v>
      </c>
      <c r="C856" s="72">
        <v>0</v>
      </c>
    </row>
    <row r="857" spans="1:3" ht="16.5" customHeight="1">
      <c r="A857" s="3">
        <v>2111413</v>
      </c>
      <c r="B857" s="18" t="s">
        <v>1377</v>
      </c>
      <c r="C857" s="72">
        <v>0</v>
      </c>
    </row>
    <row r="858" spans="1:3" ht="16.5" customHeight="1">
      <c r="A858" s="3">
        <v>2111450</v>
      </c>
      <c r="B858" s="18" t="s">
        <v>745</v>
      </c>
      <c r="C858" s="72">
        <v>0</v>
      </c>
    </row>
    <row r="859" spans="1:3" ht="16.5" customHeight="1">
      <c r="A859" s="3">
        <v>2111499</v>
      </c>
      <c r="B859" s="18" t="s">
        <v>1378</v>
      </c>
      <c r="C859" s="72">
        <v>0</v>
      </c>
    </row>
    <row r="860" spans="1:3" ht="16.5" customHeight="1">
      <c r="A860" s="3">
        <v>21199</v>
      </c>
      <c r="B860" s="18" t="s">
        <v>1379</v>
      </c>
      <c r="C860" s="72">
        <v>119</v>
      </c>
    </row>
    <row r="861" spans="1:3" ht="16.5" customHeight="1">
      <c r="A861" s="3">
        <v>2119901</v>
      </c>
      <c r="B861" s="18" t="s">
        <v>1380</v>
      </c>
      <c r="C861" s="72">
        <v>119</v>
      </c>
    </row>
    <row r="862" spans="1:3" ht="16.5" customHeight="1">
      <c r="A862" s="3">
        <v>212</v>
      </c>
      <c r="B862" s="18" t="s">
        <v>545</v>
      </c>
      <c r="C862" s="72">
        <v>11509</v>
      </c>
    </row>
    <row r="863" spans="1:3" ht="16.5" customHeight="1">
      <c r="A863" s="3">
        <v>21201</v>
      </c>
      <c r="B863" s="18" t="s">
        <v>1381</v>
      </c>
      <c r="C863" s="72">
        <v>6744</v>
      </c>
    </row>
    <row r="864" spans="1:3" ht="16.5" customHeight="1">
      <c r="A864" s="3">
        <v>2120101</v>
      </c>
      <c r="B864" s="18" t="s">
        <v>736</v>
      </c>
      <c r="C864" s="72">
        <v>521</v>
      </c>
    </row>
    <row r="865" spans="1:3" ht="16.5" customHeight="1">
      <c r="A865" s="3">
        <v>2120102</v>
      </c>
      <c r="B865" s="18" t="s">
        <v>737</v>
      </c>
      <c r="C865" s="72">
        <v>0</v>
      </c>
    </row>
    <row r="866" spans="1:3" ht="16.5" customHeight="1">
      <c r="A866" s="3">
        <v>2120103</v>
      </c>
      <c r="B866" s="18" t="s">
        <v>738</v>
      </c>
      <c r="C866" s="72">
        <v>0</v>
      </c>
    </row>
    <row r="867" spans="1:3" ht="16.5" customHeight="1">
      <c r="A867" s="3">
        <v>2120104</v>
      </c>
      <c r="B867" s="71" t="s">
        <v>1382</v>
      </c>
      <c r="C867" s="72">
        <v>542</v>
      </c>
    </row>
    <row r="868" spans="1:3" ht="16.5" customHeight="1">
      <c r="A868" s="3">
        <v>2120105</v>
      </c>
      <c r="B868" s="18" t="s">
        <v>1383</v>
      </c>
      <c r="C868" s="72">
        <v>0</v>
      </c>
    </row>
    <row r="869" spans="1:3" ht="16.5" customHeight="1">
      <c r="A869" s="3">
        <v>2120106</v>
      </c>
      <c r="B869" s="71" t="s">
        <v>1384</v>
      </c>
      <c r="C869" s="72">
        <v>17</v>
      </c>
    </row>
    <row r="870" spans="1:3" ht="16.5" customHeight="1">
      <c r="A870" s="3">
        <v>2120107</v>
      </c>
      <c r="B870" s="18" t="s">
        <v>1385</v>
      </c>
      <c r="C870" s="72">
        <v>0</v>
      </c>
    </row>
    <row r="871" spans="1:3" ht="16.5" customHeight="1">
      <c r="A871" s="3">
        <v>2120108</v>
      </c>
      <c r="B871" s="18" t="s">
        <v>1386</v>
      </c>
      <c r="C871" s="72">
        <v>0</v>
      </c>
    </row>
    <row r="872" spans="1:3" ht="16.5" customHeight="1">
      <c r="A872" s="3">
        <v>2120109</v>
      </c>
      <c r="B872" s="71" t="s">
        <v>1387</v>
      </c>
      <c r="C872" s="72">
        <v>0</v>
      </c>
    </row>
    <row r="873" spans="1:3" ht="16.5" customHeight="1">
      <c r="A873" s="3">
        <v>2120110</v>
      </c>
      <c r="B873" s="18" t="s">
        <v>1388</v>
      </c>
      <c r="C873" s="72">
        <v>0</v>
      </c>
    </row>
    <row r="874" spans="1:3" ht="16.5" customHeight="1">
      <c r="A874" s="3">
        <v>2120199</v>
      </c>
      <c r="B874" s="71" t="s">
        <v>1389</v>
      </c>
      <c r="C874" s="72">
        <v>5664</v>
      </c>
    </row>
    <row r="875" spans="1:3" ht="16.5" customHeight="1">
      <c r="A875" s="3">
        <v>21202</v>
      </c>
      <c r="B875" s="18" t="s">
        <v>1390</v>
      </c>
      <c r="C875" s="72">
        <v>200</v>
      </c>
    </row>
    <row r="876" spans="1:3" ht="16.5" customHeight="1">
      <c r="A876" s="3">
        <v>2120201</v>
      </c>
      <c r="B876" s="71" t="s">
        <v>1391</v>
      </c>
      <c r="C876" s="72">
        <v>200</v>
      </c>
    </row>
    <row r="877" spans="1:3" ht="16.5" customHeight="1">
      <c r="A877" s="3">
        <v>21203</v>
      </c>
      <c r="B877" s="18" t="s">
        <v>1392</v>
      </c>
      <c r="C877" s="72">
        <v>3281</v>
      </c>
    </row>
    <row r="878" spans="1:3" ht="16.5" customHeight="1">
      <c r="A878" s="3">
        <v>2120303</v>
      </c>
      <c r="B878" s="71" t="s">
        <v>1393</v>
      </c>
      <c r="C878" s="72">
        <v>78</v>
      </c>
    </row>
    <row r="879" spans="1:3" ht="16.5" customHeight="1">
      <c r="A879" s="3">
        <v>2120399</v>
      </c>
      <c r="B879" s="71" t="s">
        <v>1394</v>
      </c>
      <c r="C879" s="72">
        <v>3203</v>
      </c>
    </row>
    <row r="880" spans="1:3" ht="16.5" customHeight="1">
      <c r="A880" s="3">
        <v>21205</v>
      </c>
      <c r="B880" s="18" t="s">
        <v>1395</v>
      </c>
      <c r="C880" s="72">
        <v>1215</v>
      </c>
    </row>
    <row r="881" spans="1:3" ht="16.5" customHeight="1">
      <c r="A881" s="3">
        <v>2120501</v>
      </c>
      <c r="B881" s="18" t="s">
        <v>1396</v>
      </c>
      <c r="C881" s="72">
        <v>1215</v>
      </c>
    </row>
    <row r="882" spans="1:3" ht="16.5" customHeight="1">
      <c r="A882" s="3">
        <v>21206</v>
      </c>
      <c r="B882" s="18" t="s">
        <v>1397</v>
      </c>
      <c r="C882" s="72">
        <v>69</v>
      </c>
    </row>
    <row r="883" spans="1:3" ht="16.5" customHeight="1">
      <c r="A883" s="3">
        <v>2120601</v>
      </c>
      <c r="B883" s="18" t="s">
        <v>1398</v>
      </c>
      <c r="C883" s="72">
        <v>69</v>
      </c>
    </row>
    <row r="884" spans="1:3" ht="16.5" customHeight="1">
      <c r="A884" s="3">
        <v>21299</v>
      </c>
      <c r="B884" s="18" t="s">
        <v>1399</v>
      </c>
      <c r="C884" s="72">
        <v>0</v>
      </c>
    </row>
    <row r="885" spans="1:3" ht="16.5" customHeight="1">
      <c r="A885" s="3">
        <v>2129999</v>
      </c>
      <c r="B885" s="18" t="s">
        <v>1400</v>
      </c>
      <c r="C885" s="72">
        <v>0</v>
      </c>
    </row>
    <row r="886" spans="1:3" ht="16.5" customHeight="1">
      <c r="A886" s="3">
        <v>213</v>
      </c>
      <c r="B886" s="18" t="s">
        <v>546</v>
      </c>
      <c r="C886" s="72">
        <v>22447</v>
      </c>
    </row>
    <row r="887" spans="1:3" ht="16.5" customHeight="1">
      <c r="A887" s="3">
        <v>21301</v>
      </c>
      <c r="B887" s="18" t="s">
        <v>1401</v>
      </c>
      <c r="C887" s="72">
        <v>7672</v>
      </c>
    </row>
    <row r="888" spans="1:3" ht="16.5" customHeight="1">
      <c r="A888" s="3">
        <v>2130101</v>
      </c>
      <c r="B888" s="18" t="s">
        <v>736</v>
      </c>
      <c r="C888" s="72">
        <v>1416</v>
      </c>
    </row>
    <row r="889" spans="1:3" ht="16.5" customHeight="1">
      <c r="A889" s="3">
        <v>2130102</v>
      </c>
      <c r="B889" s="18" t="s">
        <v>737</v>
      </c>
      <c r="C889" s="72">
        <v>0</v>
      </c>
    </row>
    <row r="890" spans="1:3" ht="16.5" customHeight="1">
      <c r="A890" s="3">
        <v>2130103</v>
      </c>
      <c r="B890" s="18" t="s">
        <v>738</v>
      </c>
      <c r="C890" s="72">
        <v>0</v>
      </c>
    </row>
    <row r="891" spans="1:3" ht="16.5" customHeight="1">
      <c r="A891" s="3">
        <v>2130104</v>
      </c>
      <c r="B891" s="18" t="s">
        <v>745</v>
      </c>
      <c r="C891" s="72">
        <v>0</v>
      </c>
    </row>
    <row r="892" spans="1:3" ht="16.5" customHeight="1">
      <c r="A892" s="3">
        <v>2130105</v>
      </c>
      <c r="B892" s="18" t="s">
        <v>1402</v>
      </c>
      <c r="C892" s="72">
        <v>0</v>
      </c>
    </row>
    <row r="893" spans="1:3" ht="16.5" customHeight="1">
      <c r="A893" s="3">
        <v>2130106</v>
      </c>
      <c r="B893" s="18" t="s">
        <v>1403</v>
      </c>
      <c r="C893" s="72">
        <v>0</v>
      </c>
    </row>
    <row r="894" spans="1:3" ht="16.5" customHeight="1">
      <c r="A894" s="3">
        <v>2130108</v>
      </c>
      <c r="B894" s="18" t="s">
        <v>1404</v>
      </c>
      <c r="C894" s="72">
        <v>0</v>
      </c>
    </row>
    <row r="895" spans="1:3" ht="16.5" customHeight="1">
      <c r="A895" s="3">
        <v>2130109</v>
      </c>
      <c r="B895" s="18" t="s">
        <v>1405</v>
      </c>
      <c r="C895" s="72">
        <v>0</v>
      </c>
    </row>
    <row r="896" spans="1:3" ht="16.5" customHeight="1">
      <c r="A896" s="3">
        <v>2130110</v>
      </c>
      <c r="B896" s="18" t="s">
        <v>1406</v>
      </c>
      <c r="C896" s="72">
        <v>0</v>
      </c>
    </row>
    <row r="897" spans="1:3" ht="16.5" customHeight="1">
      <c r="A897" s="3">
        <v>2130111</v>
      </c>
      <c r="B897" s="18" t="s">
        <v>1407</v>
      </c>
      <c r="C897" s="72">
        <v>0</v>
      </c>
    </row>
    <row r="898" spans="1:3" ht="16.5" customHeight="1">
      <c r="A898" s="3">
        <v>2130112</v>
      </c>
      <c r="B898" s="18" t="s">
        <v>1408</v>
      </c>
      <c r="C898" s="72">
        <v>0</v>
      </c>
    </row>
    <row r="899" spans="1:3" ht="16.5" customHeight="1">
      <c r="A899" s="3">
        <v>2130114</v>
      </c>
      <c r="B899" s="18" t="s">
        <v>1409</v>
      </c>
      <c r="C899" s="72">
        <v>0</v>
      </c>
    </row>
    <row r="900" spans="1:3" ht="16.5" customHeight="1">
      <c r="A900" s="3">
        <v>2130119</v>
      </c>
      <c r="B900" s="18" t="s">
        <v>1410</v>
      </c>
      <c r="C900" s="72">
        <v>0</v>
      </c>
    </row>
    <row r="901" spans="1:3" ht="16.5" customHeight="1">
      <c r="A901" s="3">
        <v>2130120</v>
      </c>
      <c r="B901" s="18" t="s">
        <v>1411</v>
      </c>
      <c r="C901" s="72">
        <v>0</v>
      </c>
    </row>
    <row r="902" spans="1:3" ht="16.5" customHeight="1">
      <c r="A902" s="3">
        <v>2130121</v>
      </c>
      <c r="B902" s="18" t="s">
        <v>1412</v>
      </c>
      <c r="C902" s="72">
        <v>0</v>
      </c>
    </row>
    <row r="903" spans="1:3" ht="16.5" customHeight="1">
      <c r="A903" s="3">
        <v>2130122</v>
      </c>
      <c r="B903" s="18" t="s">
        <v>1413</v>
      </c>
      <c r="C903" s="72">
        <v>3824</v>
      </c>
    </row>
    <row r="904" spans="1:3" ht="16.5" customHeight="1">
      <c r="A904" s="3">
        <v>2130124</v>
      </c>
      <c r="B904" s="18" t="s">
        <v>1414</v>
      </c>
      <c r="C904" s="72">
        <v>0</v>
      </c>
    </row>
    <row r="905" spans="1:3" ht="16.5" customHeight="1">
      <c r="A905" s="3">
        <v>2130125</v>
      </c>
      <c r="B905" s="71" t="s">
        <v>1415</v>
      </c>
      <c r="C905" s="72">
        <v>0</v>
      </c>
    </row>
    <row r="906" spans="1:3" ht="16.5" customHeight="1">
      <c r="A906" s="3">
        <v>2130126</v>
      </c>
      <c r="B906" s="18" t="s">
        <v>1416</v>
      </c>
      <c r="C906" s="72">
        <v>6</v>
      </c>
    </row>
    <row r="907" spans="1:3" ht="16.5" customHeight="1">
      <c r="A907" s="3">
        <v>2130129</v>
      </c>
      <c r="B907" s="18" t="s">
        <v>1417</v>
      </c>
      <c r="C907" s="72">
        <v>0</v>
      </c>
    </row>
    <row r="908" spans="1:3" ht="16.5" customHeight="1">
      <c r="A908" s="3">
        <v>2130135</v>
      </c>
      <c r="B908" s="18" t="s">
        <v>1418</v>
      </c>
      <c r="C908" s="72">
        <v>0</v>
      </c>
    </row>
    <row r="909" spans="1:3" ht="16.5" customHeight="1">
      <c r="A909" s="3">
        <v>2130142</v>
      </c>
      <c r="B909" s="18" t="s">
        <v>1419</v>
      </c>
      <c r="C909" s="72">
        <v>0</v>
      </c>
    </row>
    <row r="910" spans="1:3" ht="16.5" customHeight="1">
      <c r="A910" s="3">
        <v>2130148</v>
      </c>
      <c r="B910" s="18" t="s">
        <v>1420</v>
      </c>
      <c r="C910" s="72">
        <v>0</v>
      </c>
    </row>
    <row r="911" spans="1:3" ht="16.5" customHeight="1">
      <c r="A911" s="3">
        <v>2130152</v>
      </c>
      <c r="B911" s="18" t="s">
        <v>1421</v>
      </c>
      <c r="C911" s="72">
        <v>124</v>
      </c>
    </row>
    <row r="912" spans="1:3" ht="16.5" customHeight="1">
      <c r="A912" s="3">
        <v>2130199</v>
      </c>
      <c r="B912" s="18" t="s">
        <v>1422</v>
      </c>
      <c r="C912" s="72">
        <v>2302</v>
      </c>
    </row>
    <row r="913" spans="1:3" ht="16.5" customHeight="1">
      <c r="A913" s="3">
        <v>21302</v>
      </c>
      <c r="B913" s="18" t="s">
        <v>1423</v>
      </c>
      <c r="C913" s="72">
        <v>806</v>
      </c>
    </row>
    <row r="914" spans="1:3" ht="16.5" customHeight="1">
      <c r="A914" s="3">
        <v>2130201</v>
      </c>
      <c r="B914" s="18" t="s">
        <v>736</v>
      </c>
      <c r="C914" s="72">
        <v>285</v>
      </c>
    </row>
    <row r="915" spans="1:3" ht="16.5" customHeight="1">
      <c r="A915" s="3">
        <v>2130202</v>
      </c>
      <c r="B915" s="18" t="s">
        <v>737</v>
      </c>
      <c r="C915" s="72">
        <v>0</v>
      </c>
    </row>
    <row r="916" spans="1:3" ht="16.5" customHeight="1">
      <c r="A916" s="3">
        <v>2130203</v>
      </c>
      <c r="B916" s="18" t="s">
        <v>738</v>
      </c>
      <c r="C916" s="72">
        <v>0</v>
      </c>
    </row>
    <row r="917" spans="1:3" ht="16.5" customHeight="1">
      <c r="A917" s="3">
        <v>2130204</v>
      </c>
      <c r="B917" s="18" t="s">
        <v>1424</v>
      </c>
      <c r="C917" s="72">
        <v>0</v>
      </c>
    </row>
    <row r="918" spans="1:3" ht="16.5" customHeight="1">
      <c r="A918" s="3">
        <v>2130205</v>
      </c>
      <c r="B918" s="18" t="s">
        <v>1425</v>
      </c>
      <c r="C918" s="72">
        <v>8</v>
      </c>
    </row>
    <row r="919" spans="1:3" ht="16.5" customHeight="1">
      <c r="A919" s="3">
        <v>2130206</v>
      </c>
      <c r="B919" s="18" t="s">
        <v>1426</v>
      </c>
      <c r="C919" s="72">
        <v>0</v>
      </c>
    </row>
    <row r="920" spans="1:3" ht="16.5" customHeight="1">
      <c r="A920" s="3">
        <v>2130207</v>
      </c>
      <c r="B920" s="18" t="s">
        <v>1427</v>
      </c>
      <c r="C920" s="72">
        <v>0</v>
      </c>
    </row>
    <row r="921" spans="1:3" ht="16.5" customHeight="1">
      <c r="A921" s="3">
        <v>2130208</v>
      </c>
      <c r="B921" s="18" t="s">
        <v>1428</v>
      </c>
      <c r="C921" s="72">
        <v>0</v>
      </c>
    </row>
    <row r="922" spans="1:3" ht="16.5" customHeight="1">
      <c r="A922" s="3">
        <v>2130209</v>
      </c>
      <c r="B922" s="18" t="s">
        <v>1429</v>
      </c>
      <c r="C922" s="72">
        <v>0</v>
      </c>
    </row>
    <row r="923" spans="1:3" ht="16.5" customHeight="1">
      <c r="A923" s="3">
        <v>2130210</v>
      </c>
      <c r="B923" s="18" t="s">
        <v>1430</v>
      </c>
      <c r="C923" s="72">
        <v>0</v>
      </c>
    </row>
    <row r="924" spans="1:3" ht="16.5" customHeight="1">
      <c r="A924" s="3">
        <v>2130211</v>
      </c>
      <c r="B924" s="18" t="s">
        <v>1431</v>
      </c>
      <c r="C924" s="72">
        <v>0</v>
      </c>
    </row>
    <row r="925" spans="1:3" ht="16.5" customHeight="1">
      <c r="A925" s="3">
        <v>2130212</v>
      </c>
      <c r="B925" s="18" t="s">
        <v>1432</v>
      </c>
      <c r="C925" s="72">
        <v>0</v>
      </c>
    </row>
    <row r="926" spans="1:3" ht="16.5" customHeight="1">
      <c r="A926" s="3">
        <v>2130213</v>
      </c>
      <c r="B926" s="18" t="s">
        <v>1433</v>
      </c>
      <c r="C926" s="72">
        <v>10</v>
      </c>
    </row>
    <row r="927" spans="1:3" ht="16.5" customHeight="1">
      <c r="A927" s="3">
        <v>2130216</v>
      </c>
      <c r="B927" s="18" t="s">
        <v>1434</v>
      </c>
      <c r="C927" s="72">
        <v>0</v>
      </c>
    </row>
    <row r="928" spans="1:3" ht="16.5" customHeight="1">
      <c r="A928" s="3">
        <v>2130217</v>
      </c>
      <c r="B928" s="18" t="s">
        <v>1435</v>
      </c>
      <c r="C928" s="72">
        <v>0</v>
      </c>
    </row>
    <row r="929" spans="1:3" ht="16.5" customHeight="1">
      <c r="A929" s="3">
        <v>2130218</v>
      </c>
      <c r="B929" s="18" t="s">
        <v>1436</v>
      </c>
      <c r="C929" s="72">
        <v>0</v>
      </c>
    </row>
    <row r="930" spans="1:3" ht="16.5" customHeight="1">
      <c r="A930" s="3">
        <v>2130219</v>
      </c>
      <c r="B930" s="18" t="s">
        <v>1437</v>
      </c>
      <c r="C930" s="72">
        <v>0</v>
      </c>
    </row>
    <row r="931" spans="1:3" ht="16.5" customHeight="1">
      <c r="A931" s="3">
        <v>2130220</v>
      </c>
      <c r="B931" s="18" t="s">
        <v>1438</v>
      </c>
      <c r="C931" s="72">
        <v>0</v>
      </c>
    </row>
    <row r="932" spans="1:3" ht="16.5" customHeight="1">
      <c r="A932" s="3">
        <v>2130221</v>
      </c>
      <c r="B932" s="18" t="s">
        <v>1439</v>
      </c>
      <c r="C932" s="72">
        <v>0</v>
      </c>
    </row>
    <row r="933" spans="1:3" ht="16.5" customHeight="1">
      <c r="A933" s="3">
        <v>2130223</v>
      </c>
      <c r="B933" s="71" t="s">
        <v>1440</v>
      </c>
      <c r="C933" s="72">
        <v>0</v>
      </c>
    </row>
    <row r="934" spans="1:3" ht="16.5" customHeight="1">
      <c r="A934" s="3">
        <v>2130224</v>
      </c>
      <c r="B934" s="18" t="s">
        <v>1441</v>
      </c>
      <c r="C934" s="72">
        <v>0</v>
      </c>
    </row>
    <row r="935" spans="1:3" ht="16.5" customHeight="1">
      <c r="A935" s="3">
        <v>2130225</v>
      </c>
      <c r="B935" s="18" t="s">
        <v>1442</v>
      </c>
      <c r="C935" s="72">
        <v>0</v>
      </c>
    </row>
    <row r="936" spans="1:3" ht="16.5" customHeight="1">
      <c r="A936" s="3">
        <v>2130226</v>
      </c>
      <c r="B936" s="18" t="s">
        <v>1443</v>
      </c>
      <c r="C936" s="72">
        <v>0</v>
      </c>
    </row>
    <row r="937" spans="1:3" ht="16.5" customHeight="1">
      <c r="A937" s="3">
        <v>2130227</v>
      </c>
      <c r="B937" s="18" t="s">
        <v>1444</v>
      </c>
      <c r="C937" s="72">
        <v>0</v>
      </c>
    </row>
    <row r="938" spans="1:3" ht="16.5" customHeight="1">
      <c r="A938" s="3">
        <v>2130232</v>
      </c>
      <c r="B938" s="18" t="s">
        <v>1445</v>
      </c>
      <c r="C938" s="72">
        <v>0</v>
      </c>
    </row>
    <row r="939" spans="1:3" ht="16.5" customHeight="1">
      <c r="A939" s="3">
        <v>2130234</v>
      </c>
      <c r="B939" s="18" t="s">
        <v>1446</v>
      </c>
      <c r="C939" s="72">
        <v>0</v>
      </c>
    </row>
    <row r="940" spans="1:3" ht="16.5" customHeight="1">
      <c r="A940" s="3">
        <v>2130299</v>
      </c>
      <c r="B940" s="18" t="s">
        <v>1447</v>
      </c>
      <c r="C940" s="72">
        <v>503</v>
      </c>
    </row>
    <row r="941" spans="1:3" ht="16.5" customHeight="1">
      <c r="A941" s="3">
        <v>21303</v>
      </c>
      <c r="B941" s="18" t="s">
        <v>1448</v>
      </c>
      <c r="C941" s="72">
        <v>2066</v>
      </c>
    </row>
    <row r="942" spans="1:3" ht="16.5" customHeight="1">
      <c r="A942" s="3">
        <v>2130301</v>
      </c>
      <c r="B942" s="18" t="s">
        <v>736</v>
      </c>
      <c r="C942" s="72">
        <v>666</v>
      </c>
    </row>
    <row r="943" spans="1:3" ht="16.5" customHeight="1">
      <c r="A943" s="3">
        <v>2130302</v>
      </c>
      <c r="B943" s="18" t="s">
        <v>737</v>
      </c>
      <c r="C943" s="72">
        <v>0</v>
      </c>
    </row>
    <row r="944" spans="1:3" ht="16.5" customHeight="1">
      <c r="A944" s="3">
        <v>2130303</v>
      </c>
      <c r="B944" s="18" t="s">
        <v>738</v>
      </c>
      <c r="C944" s="72">
        <v>0</v>
      </c>
    </row>
    <row r="945" spans="1:3" ht="16.5" customHeight="1">
      <c r="A945" s="3">
        <v>2130304</v>
      </c>
      <c r="B945" s="18" t="s">
        <v>1449</v>
      </c>
      <c r="C945" s="72">
        <v>0</v>
      </c>
    </row>
    <row r="946" spans="1:3" ht="16.5" customHeight="1">
      <c r="A946" s="3">
        <v>2130305</v>
      </c>
      <c r="B946" s="18" t="s">
        <v>1450</v>
      </c>
      <c r="C946" s="72">
        <v>0</v>
      </c>
    </row>
    <row r="947" spans="1:3" ht="16.5" customHeight="1">
      <c r="A947" s="3">
        <v>2130306</v>
      </c>
      <c r="B947" s="18" t="s">
        <v>1451</v>
      </c>
      <c r="C947" s="72">
        <v>31</v>
      </c>
    </row>
    <row r="948" spans="1:3" ht="16.5" customHeight="1">
      <c r="A948" s="3">
        <v>2130307</v>
      </c>
      <c r="B948" s="18" t="s">
        <v>1452</v>
      </c>
      <c r="C948" s="72">
        <v>0</v>
      </c>
    </row>
    <row r="949" spans="1:3" ht="16.5" customHeight="1">
      <c r="A949" s="3">
        <v>2130308</v>
      </c>
      <c r="B949" s="18" t="s">
        <v>1453</v>
      </c>
      <c r="C949" s="72">
        <v>0</v>
      </c>
    </row>
    <row r="950" spans="1:3" ht="16.5" customHeight="1">
      <c r="A950" s="3">
        <v>2130309</v>
      </c>
      <c r="B950" s="18" t="s">
        <v>1454</v>
      </c>
      <c r="C950" s="72">
        <v>0</v>
      </c>
    </row>
    <row r="951" spans="1:3" ht="16.5" customHeight="1">
      <c r="A951" s="3">
        <v>2130310</v>
      </c>
      <c r="B951" s="18" t="s">
        <v>1455</v>
      </c>
      <c r="C951" s="72">
        <v>0</v>
      </c>
    </row>
    <row r="952" spans="1:3" ht="16.5" customHeight="1">
      <c r="A952" s="3">
        <v>2130311</v>
      </c>
      <c r="B952" s="18" t="s">
        <v>1456</v>
      </c>
      <c r="C952" s="72">
        <v>0</v>
      </c>
    </row>
    <row r="953" spans="1:3" ht="16.5" customHeight="1">
      <c r="A953" s="3">
        <v>2130312</v>
      </c>
      <c r="B953" s="18" t="s">
        <v>1457</v>
      </c>
      <c r="C953" s="72">
        <v>0</v>
      </c>
    </row>
    <row r="954" spans="1:3" ht="16.5" customHeight="1">
      <c r="A954" s="3">
        <v>2130313</v>
      </c>
      <c r="B954" s="18" t="s">
        <v>1458</v>
      </c>
      <c r="C954" s="72">
        <v>0</v>
      </c>
    </row>
    <row r="955" spans="1:3" ht="16.5" customHeight="1">
      <c r="A955" s="3">
        <v>2130314</v>
      </c>
      <c r="B955" s="18" t="s">
        <v>1459</v>
      </c>
      <c r="C955" s="72">
        <v>0</v>
      </c>
    </row>
    <row r="956" spans="1:3" ht="16.5" customHeight="1">
      <c r="A956" s="3">
        <v>2130315</v>
      </c>
      <c r="B956" s="18" t="s">
        <v>1460</v>
      </c>
      <c r="C956" s="72">
        <v>0</v>
      </c>
    </row>
    <row r="957" spans="1:3" ht="16.5" customHeight="1">
      <c r="A957" s="3">
        <v>2130316</v>
      </c>
      <c r="B957" s="18" t="s">
        <v>1461</v>
      </c>
      <c r="C957" s="72">
        <v>0</v>
      </c>
    </row>
    <row r="958" spans="1:3" ht="16.5" customHeight="1">
      <c r="A958" s="3">
        <v>2130317</v>
      </c>
      <c r="B958" s="18" t="s">
        <v>1462</v>
      </c>
      <c r="C958" s="72">
        <v>0</v>
      </c>
    </row>
    <row r="959" spans="1:3" ht="16.5" customHeight="1">
      <c r="A959" s="3">
        <v>2130318</v>
      </c>
      <c r="B959" s="18" t="s">
        <v>1463</v>
      </c>
      <c r="C959" s="72">
        <v>0</v>
      </c>
    </row>
    <row r="960" spans="1:3" ht="16.5" customHeight="1">
      <c r="A960" s="3">
        <v>2130319</v>
      </c>
      <c r="B960" s="18" t="s">
        <v>1464</v>
      </c>
      <c r="C960" s="72">
        <v>0</v>
      </c>
    </row>
    <row r="961" spans="1:3" ht="16.5" customHeight="1">
      <c r="A961" s="3">
        <v>2130321</v>
      </c>
      <c r="B961" s="71" t="s">
        <v>1465</v>
      </c>
      <c r="C961" s="72">
        <v>0</v>
      </c>
    </row>
    <row r="962" spans="1:3" ht="16.5" customHeight="1">
      <c r="A962" s="3">
        <v>2130322</v>
      </c>
      <c r="B962" s="18" t="s">
        <v>1466</v>
      </c>
      <c r="C962" s="72">
        <v>0</v>
      </c>
    </row>
    <row r="963" spans="1:3" ht="16.5" customHeight="1">
      <c r="A963" s="3">
        <v>2130332</v>
      </c>
      <c r="B963" s="18" t="s">
        <v>1467</v>
      </c>
      <c r="C963" s="72">
        <v>0</v>
      </c>
    </row>
    <row r="964" spans="1:3" ht="16.5" customHeight="1">
      <c r="A964" s="3">
        <v>2130333</v>
      </c>
      <c r="B964" s="18" t="s">
        <v>1440</v>
      </c>
      <c r="C964" s="72">
        <v>0</v>
      </c>
    </row>
    <row r="965" spans="1:3" ht="16.5" customHeight="1">
      <c r="A965" s="3">
        <v>2130334</v>
      </c>
      <c r="B965" s="18" t="s">
        <v>1468</v>
      </c>
      <c r="C965" s="72">
        <v>0</v>
      </c>
    </row>
    <row r="966" spans="1:3" ht="16.5" customHeight="1">
      <c r="A966" s="3">
        <v>2130335</v>
      </c>
      <c r="B966" s="18" t="s">
        <v>1469</v>
      </c>
      <c r="C966" s="72">
        <v>188</v>
      </c>
    </row>
    <row r="967" spans="1:3" ht="16.5" customHeight="1">
      <c r="A967" s="3">
        <v>2130399</v>
      </c>
      <c r="B967" s="18" t="s">
        <v>1470</v>
      </c>
      <c r="C967" s="72">
        <v>1181</v>
      </c>
    </row>
    <row r="968" spans="1:3" ht="16.5" customHeight="1">
      <c r="A968" s="3">
        <v>21304</v>
      </c>
      <c r="B968" s="18" t="s">
        <v>1471</v>
      </c>
      <c r="C968" s="72">
        <v>0</v>
      </c>
    </row>
    <row r="969" spans="1:3" ht="16.5" customHeight="1">
      <c r="A969" s="3">
        <v>2130401</v>
      </c>
      <c r="B969" s="18" t="s">
        <v>736</v>
      </c>
      <c r="C969" s="72">
        <v>0</v>
      </c>
    </row>
    <row r="970" spans="1:3" ht="16.5" customHeight="1">
      <c r="A970" s="3">
        <v>2130402</v>
      </c>
      <c r="B970" s="18" t="s">
        <v>737</v>
      </c>
      <c r="C970" s="72">
        <v>0</v>
      </c>
    </row>
    <row r="971" spans="1:3" ht="16.5" customHeight="1">
      <c r="A971" s="3">
        <v>2130403</v>
      </c>
      <c r="B971" s="18" t="s">
        <v>738</v>
      </c>
      <c r="C971" s="72">
        <v>0</v>
      </c>
    </row>
    <row r="972" spans="1:3" ht="16.5" customHeight="1">
      <c r="A972" s="3">
        <v>2130404</v>
      </c>
      <c r="B972" s="71" t="s">
        <v>355</v>
      </c>
      <c r="C972" s="72">
        <v>0</v>
      </c>
    </row>
    <row r="973" spans="1:3" ht="16.5" customHeight="1">
      <c r="A973" s="3">
        <v>2130405</v>
      </c>
      <c r="B973" s="18" t="s">
        <v>1472</v>
      </c>
      <c r="C973" s="72">
        <v>0</v>
      </c>
    </row>
    <row r="974" spans="1:3" ht="16.5" customHeight="1">
      <c r="A974" s="3">
        <v>2130406</v>
      </c>
      <c r="B974" s="18" t="s">
        <v>1473</v>
      </c>
      <c r="C974" s="72">
        <v>0</v>
      </c>
    </row>
    <row r="975" spans="1:3" ht="16.5" customHeight="1">
      <c r="A975" s="3">
        <v>2130407</v>
      </c>
      <c r="B975" s="18" t="s">
        <v>1474</v>
      </c>
      <c r="C975" s="72">
        <v>0</v>
      </c>
    </row>
    <row r="976" spans="1:3" ht="16.5" customHeight="1">
      <c r="A976" s="3">
        <v>2130408</v>
      </c>
      <c r="B976" s="18" t="s">
        <v>1475</v>
      </c>
      <c r="C976" s="72">
        <v>0</v>
      </c>
    </row>
    <row r="977" spans="1:3" ht="16.5" customHeight="1">
      <c r="A977" s="3">
        <v>2130409</v>
      </c>
      <c r="B977" s="18" t="s">
        <v>1476</v>
      </c>
      <c r="C977" s="72">
        <v>0</v>
      </c>
    </row>
    <row r="978" spans="1:3" ht="16.5" customHeight="1">
      <c r="A978" s="3">
        <v>2130499</v>
      </c>
      <c r="B978" s="18" t="s">
        <v>1477</v>
      </c>
      <c r="C978" s="72">
        <v>0</v>
      </c>
    </row>
    <row r="979" spans="1:3" ht="16.5" customHeight="1">
      <c r="A979" s="3">
        <v>21305</v>
      </c>
      <c r="B979" s="18" t="s">
        <v>1478</v>
      </c>
      <c r="C979" s="72">
        <v>2920</v>
      </c>
    </row>
    <row r="980" spans="1:3" ht="16.5" customHeight="1">
      <c r="A980" s="3">
        <v>2130501</v>
      </c>
      <c r="B980" s="18" t="s">
        <v>736</v>
      </c>
      <c r="C980" s="72">
        <v>0</v>
      </c>
    </row>
    <row r="981" spans="1:3" ht="16.5" customHeight="1">
      <c r="A981" s="3">
        <v>2130502</v>
      </c>
      <c r="B981" s="18" t="s">
        <v>737</v>
      </c>
      <c r="C981" s="72">
        <v>0</v>
      </c>
    </row>
    <row r="982" spans="1:3" ht="16.5" customHeight="1">
      <c r="A982" s="3">
        <v>2130503</v>
      </c>
      <c r="B982" s="18" t="s">
        <v>738</v>
      </c>
      <c r="C982" s="72">
        <v>0</v>
      </c>
    </row>
    <row r="983" spans="1:3" ht="16.5" customHeight="1">
      <c r="A983" s="3">
        <v>2130504</v>
      </c>
      <c r="B983" s="71" t="s">
        <v>1479</v>
      </c>
      <c r="C983" s="72">
        <v>186</v>
      </c>
    </row>
    <row r="984" spans="1:3" ht="16.5" customHeight="1">
      <c r="A984" s="3">
        <v>2130505</v>
      </c>
      <c r="B984" s="18" t="s">
        <v>1480</v>
      </c>
      <c r="C984" s="72">
        <v>1978</v>
      </c>
    </row>
    <row r="985" spans="1:3" ht="16.5" customHeight="1">
      <c r="A985" s="3">
        <v>2130506</v>
      </c>
      <c r="B985" s="18" t="s">
        <v>1481</v>
      </c>
      <c r="C985" s="72">
        <v>151</v>
      </c>
    </row>
    <row r="986" spans="1:3" ht="16.5" customHeight="1">
      <c r="A986" s="3">
        <v>2130507</v>
      </c>
      <c r="B986" s="18" t="s">
        <v>1482</v>
      </c>
      <c r="C986" s="72">
        <v>77</v>
      </c>
    </row>
    <row r="987" spans="1:3" ht="16.5" customHeight="1">
      <c r="A987" s="3">
        <v>2130508</v>
      </c>
      <c r="B987" s="18" t="s">
        <v>1483</v>
      </c>
      <c r="C987" s="72">
        <v>0</v>
      </c>
    </row>
    <row r="988" spans="1:3" ht="16.5" customHeight="1">
      <c r="A988" s="3">
        <v>2130550</v>
      </c>
      <c r="B988" s="18" t="s">
        <v>1484</v>
      </c>
      <c r="C988" s="72">
        <v>0</v>
      </c>
    </row>
    <row r="989" spans="1:3" ht="16.5" customHeight="1">
      <c r="A989" s="3">
        <v>2130599</v>
      </c>
      <c r="B989" s="71" t="s">
        <v>1485</v>
      </c>
      <c r="C989" s="72">
        <v>528</v>
      </c>
    </row>
    <row r="990" spans="1:3" ht="16.5" customHeight="1">
      <c r="A990" s="3">
        <v>21306</v>
      </c>
      <c r="B990" s="18" t="s">
        <v>1486</v>
      </c>
      <c r="C990" s="72">
        <v>2355</v>
      </c>
    </row>
    <row r="991" spans="1:3" ht="16.5" customHeight="1">
      <c r="A991" s="3">
        <v>2130601</v>
      </c>
      <c r="B991" s="18" t="s">
        <v>1066</v>
      </c>
      <c r="C991" s="72">
        <v>14</v>
      </c>
    </row>
    <row r="992" spans="1:3" ht="16.5" customHeight="1">
      <c r="A992" s="3">
        <v>2130602</v>
      </c>
      <c r="B992" s="18" t="s">
        <v>1487</v>
      </c>
      <c r="C992" s="72">
        <v>1400</v>
      </c>
    </row>
    <row r="993" spans="1:3" ht="16.5" customHeight="1">
      <c r="A993" s="3">
        <v>2130603</v>
      </c>
      <c r="B993" s="18" t="s">
        <v>1488</v>
      </c>
      <c r="C993" s="72">
        <v>941</v>
      </c>
    </row>
    <row r="994" spans="1:3" ht="16.5" customHeight="1">
      <c r="A994" s="3">
        <v>2130604</v>
      </c>
      <c r="B994" s="18" t="s">
        <v>1489</v>
      </c>
      <c r="C994" s="72">
        <v>0</v>
      </c>
    </row>
    <row r="995" spans="1:3" ht="16.5" customHeight="1">
      <c r="A995" s="3">
        <v>2130699</v>
      </c>
      <c r="B995" s="18" t="s">
        <v>1490</v>
      </c>
      <c r="C995" s="72">
        <v>0</v>
      </c>
    </row>
    <row r="996" spans="1:3" ht="16.5" customHeight="1">
      <c r="A996" s="3">
        <v>21307</v>
      </c>
      <c r="B996" s="71" t="s">
        <v>1491</v>
      </c>
      <c r="C996" s="72">
        <v>4283</v>
      </c>
    </row>
    <row r="997" spans="1:3" ht="16.5" customHeight="1">
      <c r="A997" s="3">
        <v>2130701</v>
      </c>
      <c r="B997" s="18" t="s">
        <v>1492</v>
      </c>
      <c r="C997" s="72">
        <v>944</v>
      </c>
    </row>
    <row r="998" spans="1:3" ht="16.5" customHeight="1">
      <c r="A998" s="3">
        <v>2130704</v>
      </c>
      <c r="B998" s="18" t="s">
        <v>1493</v>
      </c>
      <c r="C998" s="72">
        <v>0</v>
      </c>
    </row>
    <row r="999" spans="1:3" ht="16.5" customHeight="1">
      <c r="A999" s="3">
        <v>2130705</v>
      </c>
      <c r="B999" s="18" t="s">
        <v>1494</v>
      </c>
      <c r="C999" s="72">
        <v>3339</v>
      </c>
    </row>
    <row r="1000" spans="1:3" ht="16.5" customHeight="1">
      <c r="A1000" s="3">
        <v>2130706</v>
      </c>
      <c r="B1000" s="18" t="s">
        <v>1495</v>
      </c>
      <c r="C1000" s="72">
        <v>0</v>
      </c>
    </row>
    <row r="1001" spans="1:3" ht="16.5" customHeight="1">
      <c r="A1001" s="3">
        <v>2130707</v>
      </c>
      <c r="B1001" s="18" t="s">
        <v>1496</v>
      </c>
      <c r="C1001" s="72">
        <v>0</v>
      </c>
    </row>
    <row r="1002" spans="1:3" ht="16.5" customHeight="1">
      <c r="A1002" s="3">
        <v>2130799</v>
      </c>
      <c r="B1002" s="18" t="s">
        <v>1497</v>
      </c>
      <c r="C1002" s="72">
        <v>0</v>
      </c>
    </row>
    <row r="1003" spans="1:3" ht="16.5" customHeight="1">
      <c r="A1003" s="3">
        <v>21308</v>
      </c>
      <c r="B1003" s="71" t="s">
        <v>1498</v>
      </c>
      <c r="C1003" s="72">
        <v>1534</v>
      </c>
    </row>
    <row r="1004" spans="1:3" ht="16.5" customHeight="1">
      <c r="A1004" s="3">
        <v>2130801</v>
      </c>
      <c r="B1004" s="18" t="s">
        <v>1499</v>
      </c>
      <c r="C1004" s="72">
        <v>0</v>
      </c>
    </row>
    <row r="1005" spans="1:3" ht="16.5" customHeight="1">
      <c r="A1005" s="3">
        <v>2130802</v>
      </c>
      <c r="B1005" s="18" t="s">
        <v>1500</v>
      </c>
      <c r="C1005" s="72">
        <v>48</v>
      </c>
    </row>
    <row r="1006" spans="1:3" ht="16.5" customHeight="1">
      <c r="A1006" s="3">
        <v>2130803</v>
      </c>
      <c r="B1006" s="18" t="s">
        <v>1501</v>
      </c>
      <c r="C1006" s="72">
        <v>1475</v>
      </c>
    </row>
    <row r="1007" spans="1:3" ht="16.5" customHeight="1">
      <c r="A1007" s="3">
        <v>2130804</v>
      </c>
      <c r="B1007" s="71" t="s">
        <v>1502</v>
      </c>
      <c r="C1007" s="72">
        <v>0</v>
      </c>
    </row>
    <row r="1008" spans="1:3" ht="16.5" customHeight="1">
      <c r="A1008" s="3">
        <v>2130805</v>
      </c>
      <c r="B1008" s="18" t="s">
        <v>1503</v>
      </c>
      <c r="C1008" s="72">
        <v>0</v>
      </c>
    </row>
    <row r="1009" spans="1:3" ht="16.5" customHeight="1">
      <c r="A1009" s="3">
        <v>2130899</v>
      </c>
      <c r="B1009" s="18" t="s">
        <v>1504</v>
      </c>
      <c r="C1009" s="72">
        <v>11</v>
      </c>
    </row>
    <row r="1010" spans="1:3" ht="16.5" customHeight="1">
      <c r="A1010" s="3">
        <v>21309</v>
      </c>
      <c r="B1010" s="71" t="s">
        <v>1505</v>
      </c>
      <c r="C1010" s="72">
        <v>0</v>
      </c>
    </row>
    <row r="1011" spans="1:3" ht="16.5" customHeight="1">
      <c r="A1011" s="3">
        <v>2130901</v>
      </c>
      <c r="B1011" s="71" t="s">
        <v>1506</v>
      </c>
      <c r="C1011" s="72">
        <v>0</v>
      </c>
    </row>
    <row r="1012" spans="1:3" ht="16.5" customHeight="1">
      <c r="A1012" s="3">
        <v>2130902</v>
      </c>
      <c r="B1012" s="18" t="s">
        <v>1507</v>
      </c>
      <c r="C1012" s="72">
        <v>0</v>
      </c>
    </row>
    <row r="1013" spans="1:3" ht="16.5" customHeight="1">
      <c r="A1013" s="3">
        <v>2130999</v>
      </c>
      <c r="B1013" s="18" t="s">
        <v>1508</v>
      </c>
      <c r="C1013" s="72">
        <v>0</v>
      </c>
    </row>
    <row r="1014" spans="1:3" ht="16.5" customHeight="1">
      <c r="A1014" s="3">
        <v>21399</v>
      </c>
      <c r="B1014" s="18" t="s">
        <v>1509</v>
      </c>
      <c r="C1014" s="72">
        <v>811</v>
      </c>
    </row>
    <row r="1015" spans="1:3" ht="16.5" customHeight="1">
      <c r="A1015" s="3">
        <v>2139901</v>
      </c>
      <c r="B1015" s="18" t="s">
        <v>1510</v>
      </c>
      <c r="C1015" s="72">
        <v>0</v>
      </c>
    </row>
    <row r="1016" spans="1:3" ht="16.5" customHeight="1">
      <c r="A1016" s="3">
        <v>2139999</v>
      </c>
      <c r="B1016" s="18" t="s">
        <v>1511</v>
      </c>
      <c r="C1016" s="72">
        <v>811</v>
      </c>
    </row>
    <row r="1017" spans="1:3" ht="16.5" customHeight="1">
      <c r="A1017" s="3">
        <v>214</v>
      </c>
      <c r="B1017" s="18" t="s">
        <v>548</v>
      </c>
      <c r="C1017" s="72">
        <v>1526</v>
      </c>
    </row>
    <row r="1018" spans="1:3" ht="16.5" customHeight="1">
      <c r="A1018" s="3">
        <v>21401</v>
      </c>
      <c r="B1018" s="18" t="s">
        <v>1512</v>
      </c>
      <c r="C1018" s="72">
        <v>1206</v>
      </c>
    </row>
    <row r="1019" spans="1:3" ht="16.5" customHeight="1">
      <c r="A1019" s="3">
        <v>2140101</v>
      </c>
      <c r="B1019" s="18" t="s">
        <v>736</v>
      </c>
      <c r="C1019" s="72">
        <v>141</v>
      </c>
    </row>
    <row r="1020" spans="1:3" ht="16.5" customHeight="1">
      <c r="A1020" s="3">
        <v>2140102</v>
      </c>
      <c r="B1020" s="18" t="s">
        <v>737</v>
      </c>
      <c r="C1020" s="72">
        <v>0</v>
      </c>
    </row>
    <row r="1021" spans="1:3" ht="16.5" customHeight="1">
      <c r="A1021" s="3">
        <v>2140103</v>
      </c>
      <c r="B1021" s="18" t="s">
        <v>738</v>
      </c>
      <c r="C1021" s="72">
        <v>0</v>
      </c>
    </row>
    <row r="1022" spans="1:3" ht="16.5" customHeight="1">
      <c r="A1022" s="3">
        <v>2140104</v>
      </c>
      <c r="B1022" s="18" t="s">
        <v>372</v>
      </c>
      <c r="C1022" s="72">
        <v>0</v>
      </c>
    </row>
    <row r="1023" spans="1:3" ht="16.5" customHeight="1">
      <c r="A1023" s="3">
        <v>2140106</v>
      </c>
      <c r="B1023" s="18" t="s">
        <v>373</v>
      </c>
      <c r="C1023" s="72">
        <v>557</v>
      </c>
    </row>
    <row r="1024" spans="1:3" ht="16.5" customHeight="1">
      <c r="A1024" s="3">
        <v>2140109</v>
      </c>
      <c r="B1024" s="18" t="s">
        <v>1513</v>
      </c>
      <c r="C1024" s="72">
        <v>0</v>
      </c>
    </row>
    <row r="1025" spans="1:3" ht="16.5" customHeight="1">
      <c r="A1025" s="3">
        <v>2140110</v>
      </c>
      <c r="B1025" s="18" t="s">
        <v>1514</v>
      </c>
      <c r="C1025" s="72">
        <v>0</v>
      </c>
    </row>
    <row r="1026" spans="1:3" ht="16.5" customHeight="1">
      <c r="A1026" s="3">
        <v>2140111</v>
      </c>
      <c r="B1026" s="18" t="s">
        <v>1515</v>
      </c>
      <c r="C1026" s="72">
        <v>0</v>
      </c>
    </row>
    <row r="1027" spans="1:3" ht="16.5" customHeight="1">
      <c r="A1027" s="3">
        <v>2140112</v>
      </c>
      <c r="B1027" s="18" t="s">
        <v>1516</v>
      </c>
      <c r="C1027" s="72">
        <v>474</v>
      </c>
    </row>
    <row r="1028" spans="1:3" ht="16.5" customHeight="1">
      <c r="A1028" s="3">
        <v>2140114</v>
      </c>
      <c r="B1028" s="18" t="s">
        <v>1517</v>
      </c>
      <c r="C1028" s="72">
        <v>0</v>
      </c>
    </row>
    <row r="1029" spans="1:3" ht="16.5" customHeight="1">
      <c r="A1029" s="3">
        <v>2140122</v>
      </c>
      <c r="B1029" s="18" t="s">
        <v>390</v>
      </c>
      <c r="C1029" s="72">
        <v>0</v>
      </c>
    </row>
    <row r="1030" spans="1:3" ht="16.5" customHeight="1">
      <c r="A1030" s="3">
        <v>2140123</v>
      </c>
      <c r="B1030" s="18" t="s">
        <v>1518</v>
      </c>
      <c r="C1030" s="72">
        <v>0</v>
      </c>
    </row>
    <row r="1031" spans="1:3" ht="16.5" customHeight="1">
      <c r="A1031" s="3">
        <v>2140127</v>
      </c>
      <c r="B1031" s="18" t="s">
        <v>1519</v>
      </c>
      <c r="C1031" s="72">
        <v>0</v>
      </c>
    </row>
    <row r="1032" spans="1:3" ht="16.5" customHeight="1">
      <c r="A1032" s="3">
        <v>2140128</v>
      </c>
      <c r="B1032" s="18" t="s">
        <v>1520</v>
      </c>
      <c r="C1032" s="72">
        <v>0</v>
      </c>
    </row>
    <row r="1033" spans="1:3" ht="16.5" customHeight="1">
      <c r="A1033" s="3">
        <v>2140129</v>
      </c>
      <c r="B1033" s="18" t="s">
        <v>1521</v>
      </c>
      <c r="C1033" s="72">
        <v>0</v>
      </c>
    </row>
    <row r="1034" spans="1:3" ht="16.5" customHeight="1">
      <c r="A1034" s="3">
        <v>2140130</v>
      </c>
      <c r="B1034" s="18" t="s">
        <v>1522</v>
      </c>
      <c r="C1034" s="72">
        <v>0</v>
      </c>
    </row>
    <row r="1035" spans="1:3" ht="16.5" customHeight="1">
      <c r="A1035" s="3">
        <v>2140131</v>
      </c>
      <c r="B1035" s="18" t="s">
        <v>1523</v>
      </c>
      <c r="C1035" s="72">
        <v>34</v>
      </c>
    </row>
    <row r="1036" spans="1:3" ht="16.5" customHeight="1">
      <c r="A1036" s="3">
        <v>2140133</v>
      </c>
      <c r="B1036" s="18" t="s">
        <v>1524</v>
      </c>
      <c r="C1036" s="72">
        <v>0</v>
      </c>
    </row>
    <row r="1037" spans="1:3" ht="16.5" customHeight="1">
      <c r="A1037" s="3">
        <v>2140136</v>
      </c>
      <c r="B1037" s="18" t="s">
        <v>1525</v>
      </c>
      <c r="C1037" s="72">
        <v>0</v>
      </c>
    </row>
    <row r="1038" spans="1:3" ht="16.5" customHeight="1">
      <c r="A1038" s="3">
        <v>2140138</v>
      </c>
      <c r="B1038" s="18" t="s">
        <v>1526</v>
      </c>
      <c r="C1038" s="72">
        <v>0</v>
      </c>
    </row>
    <row r="1039" spans="1:3" ht="16.5" customHeight="1">
      <c r="A1039" s="3">
        <v>2140139</v>
      </c>
      <c r="B1039" s="18" t="s">
        <v>1527</v>
      </c>
      <c r="C1039" s="72">
        <v>0</v>
      </c>
    </row>
    <row r="1040" spans="1:3" ht="16.5" customHeight="1">
      <c r="A1040" s="3">
        <v>2140199</v>
      </c>
      <c r="B1040" s="18" t="s">
        <v>1528</v>
      </c>
      <c r="C1040" s="72">
        <v>0</v>
      </c>
    </row>
    <row r="1041" spans="1:3" ht="16.5" customHeight="1">
      <c r="A1041" s="3">
        <v>21402</v>
      </c>
      <c r="B1041" s="71" t="s">
        <v>1529</v>
      </c>
      <c r="C1041" s="72">
        <v>0</v>
      </c>
    </row>
    <row r="1042" spans="1:3" ht="16.5" customHeight="1">
      <c r="A1042" s="3">
        <v>2140201</v>
      </c>
      <c r="B1042" s="18" t="s">
        <v>736</v>
      </c>
      <c r="C1042" s="72">
        <v>0</v>
      </c>
    </row>
    <row r="1043" spans="1:3" ht="16.5" customHeight="1">
      <c r="A1043" s="3">
        <v>2140202</v>
      </c>
      <c r="B1043" s="18" t="s">
        <v>737</v>
      </c>
      <c r="C1043" s="72">
        <v>0</v>
      </c>
    </row>
    <row r="1044" spans="1:3" ht="16.5" customHeight="1">
      <c r="A1044" s="3">
        <v>2140203</v>
      </c>
      <c r="B1044" s="18" t="s">
        <v>738</v>
      </c>
      <c r="C1044" s="72">
        <v>0</v>
      </c>
    </row>
    <row r="1045" spans="1:3" ht="16.5" customHeight="1">
      <c r="A1045" s="3">
        <v>2140204</v>
      </c>
      <c r="B1045" s="18" t="s">
        <v>1530</v>
      </c>
      <c r="C1045" s="72">
        <v>0</v>
      </c>
    </row>
    <row r="1046" spans="1:3" ht="16.5" customHeight="1">
      <c r="A1046" s="3">
        <v>2140205</v>
      </c>
      <c r="B1046" s="18" t="s">
        <v>1531</v>
      </c>
      <c r="C1046" s="72">
        <v>0</v>
      </c>
    </row>
    <row r="1047" spans="1:3" ht="16.5" customHeight="1">
      <c r="A1047" s="3">
        <v>2140206</v>
      </c>
      <c r="B1047" s="18" t="s">
        <v>1532</v>
      </c>
      <c r="C1047" s="72">
        <v>0</v>
      </c>
    </row>
    <row r="1048" spans="1:3" ht="16.5" customHeight="1">
      <c r="A1048" s="3">
        <v>2140207</v>
      </c>
      <c r="B1048" s="18" t="s">
        <v>1533</v>
      </c>
      <c r="C1048" s="72">
        <v>0</v>
      </c>
    </row>
    <row r="1049" spans="1:3" ht="16.5" customHeight="1">
      <c r="A1049" s="3">
        <v>2140208</v>
      </c>
      <c r="B1049" s="18" t="s">
        <v>1534</v>
      </c>
      <c r="C1049" s="72">
        <v>0</v>
      </c>
    </row>
    <row r="1050" spans="1:3" ht="16.5" customHeight="1">
      <c r="A1050" s="3">
        <v>2140299</v>
      </c>
      <c r="B1050" s="18" t="s">
        <v>1535</v>
      </c>
      <c r="C1050" s="72">
        <v>0</v>
      </c>
    </row>
    <row r="1051" spans="1:3" ht="16.5" customHeight="1">
      <c r="A1051" s="3">
        <v>21403</v>
      </c>
      <c r="B1051" s="71" t="s">
        <v>1536</v>
      </c>
      <c r="C1051" s="72">
        <v>0</v>
      </c>
    </row>
    <row r="1052" spans="1:3" ht="16.5" customHeight="1">
      <c r="A1052" s="3">
        <v>2140301</v>
      </c>
      <c r="B1052" s="18" t="s">
        <v>736</v>
      </c>
      <c r="C1052" s="72">
        <v>0</v>
      </c>
    </row>
    <row r="1053" spans="1:3" ht="16.5" customHeight="1">
      <c r="A1053" s="3">
        <v>2140302</v>
      </c>
      <c r="B1053" s="18" t="s">
        <v>737</v>
      </c>
      <c r="C1053" s="72">
        <v>0</v>
      </c>
    </row>
    <row r="1054" spans="1:3" ht="16.5" customHeight="1">
      <c r="A1054" s="3">
        <v>2140303</v>
      </c>
      <c r="B1054" s="18" t="s">
        <v>738</v>
      </c>
      <c r="C1054" s="72">
        <v>0</v>
      </c>
    </row>
    <row r="1055" spans="1:3" ht="16.5" customHeight="1">
      <c r="A1055" s="3">
        <v>2140304</v>
      </c>
      <c r="B1055" s="18" t="s">
        <v>1537</v>
      </c>
      <c r="C1055" s="72">
        <v>0</v>
      </c>
    </row>
    <row r="1056" spans="1:3" ht="16.5" customHeight="1">
      <c r="A1056" s="3">
        <v>2140305</v>
      </c>
      <c r="B1056" s="18" t="s">
        <v>1538</v>
      </c>
      <c r="C1056" s="72">
        <v>0</v>
      </c>
    </row>
    <row r="1057" spans="1:3" ht="16.5" customHeight="1">
      <c r="A1057" s="3">
        <v>2140306</v>
      </c>
      <c r="B1057" s="18" t="s">
        <v>1539</v>
      </c>
      <c r="C1057" s="72">
        <v>0</v>
      </c>
    </row>
    <row r="1058" spans="1:3" ht="16.5" customHeight="1">
      <c r="A1058" s="3">
        <v>2140307</v>
      </c>
      <c r="B1058" s="18" t="s">
        <v>1540</v>
      </c>
      <c r="C1058" s="72">
        <v>0</v>
      </c>
    </row>
    <row r="1059" spans="1:3" ht="16.5" customHeight="1">
      <c r="A1059" s="3">
        <v>2140308</v>
      </c>
      <c r="B1059" s="18" t="s">
        <v>1541</v>
      </c>
      <c r="C1059" s="72">
        <v>0</v>
      </c>
    </row>
    <row r="1060" spans="1:3" ht="16.5" customHeight="1">
      <c r="A1060" s="3">
        <v>2140399</v>
      </c>
      <c r="B1060" s="18" t="s">
        <v>1542</v>
      </c>
      <c r="C1060" s="72">
        <v>0</v>
      </c>
    </row>
    <row r="1061" spans="1:3" ht="16.5" customHeight="1">
      <c r="A1061" s="3">
        <v>21404</v>
      </c>
      <c r="B1061" s="71" t="s">
        <v>1543</v>
      </c>
      <c r="C1061" s="72">
        <v>104</v>
      </c>
    </row>
    <row r="1062" spans="1:3" ht="16.5" customHeight="1">
      <c r="A1062" s="3">
        <v>2140401</v>
      </c>
      <c r="B1062" s="18" t="s">
        <v>1544</v>
      </c>
      <c r="C1062" s="72">
        <v>0</v>
      </c>
    </row>
    <row r="1063" spans="1:3" ht="16.5" customHeight="1">
      <c r="A1063" s="3">
        <v>2140402</v>
      </c>
      <c r="B1063" s="18" t="s">
        <v>1545</v>
      </c>
      <c r="C1063" s="72">
        <v>0</v>
      </c>
    </row>
    <row r="1064" spans="1:3" ht="16.5" customHeight="1">
      <c r="A1064" s="3">
        <v>2140403</v>
      </c>
      <c r="B1064" s="18" t="s">
        <v>1546</v>
      </c>
      <c r="C1064" s="72">
        <v>0</v>
      </c>
    </row>
    <row r="1065" spans="1:3" ht="16.5" customHeight="1">
      <c r="A1065" s="3">
        <v>2140499</v>
      </c>
      <c r="B1065" s="18" t="s">
        <v>1547</v>
      </c>
      <c r="C1065" s="72">
        <v>104</v>
      </c>
    </row>
    <row r="1066" spans="1:3" ht="16.5" customHeight="1">
      <c r="A1066" s="3">
        <v>21405</v>
      </c>
      <c r="B1066" s="71" t="s">
        <v>1548</v>
      </c>
      <c r="C1066" s="72">
        <v>0</v>
      </c>
    </row>
    <row r="1067" spans="1:3" ht="16.5" customHeight="1">
      <c r="A1067" s="3">
        <v>2140501</v>
      </c>
      <c r="B1067" s="18" t="s">
        <v>736</v>
      </c>
      <c r="C1067" s="72">
        <v>0</v>
      </c>
    </row>
    <row r="1068" spans="1:3" ht="16.5" customHeight="1">
      <c r="A1068" s="3">
        <v>2140502</v>
      </c>
      <c r="B1068" s="18" t="s">
        <v>737</v>
      </c>
      <c r="C1068" s="72">
        <v>0</v>
      </c>
    </row>
    <row r="1069" spans="1:3" ht="16.5" customHeight="1">
      <c r="A1069" s="3">
        <v>2140503</v>
      </c>
      <c r="B1069" s="18" t="s">
        <v>738</v>
      </c>
      <c r="C1069" s="72">
        <v>0</v>
      </c>
    </row>
    <row r="1070" spans="1:3" ht="16.5" customHeight="1">
      <c r="A1070" s="3">
        <v>2140504</v>
      </c>
      <c r="B1070" s="18" t="s">
        <v>1534</v>
      </c>
      <c r="C1070" s="72">
        <v>0</v>
      </c>
    </row>
    <row r="1071" spans="1:3" ht="16.5" customHeight="1">
      <c r="A1071" s="3">
        <v>2140505</v>
      </c>
      <c r="B1071" s="18" t="s">
        <v>1549</v>
      </c>
      <c r="C1071" s="72">
        <v>0</v>
      </c>
    </row>
    <row r="1072" spans="1:3" ht="16.5" customHeight="1">
      <c r="A1072" s="3">
        <v>2140599</v>
      </c>
      <c r="B1072" s="18" t="s">
        <v>1550</v>
      </c>
      <c r="C1072" s="72">
        <v>0</v>
      </c>
    </row>
    <row r="1073" spans="1:3" ht="16.5" customHeight="1">
      <c r="A1073" s="3">
        <v>21406</v>
      </c>
      <c r="B1073" s="71" t="s">
        <v>1551</v>
      </c>
      <c r="C1073" s="72">
        <v>216</v>
      </c>
    </row>
    <row r="1074" spans="1:3" ht="16.5" customHeight="1">
      <c r="A1074" s="3">
        <v>2140601</v>
      </c>
      <c r="B1074" s="18" t="s">
        <v>1552</v>
      </c>
      <c r="C1074" s="72">
        <v>0</v>
      </c>
    </row>
    <row r="1075" spans="1:3" ht="16.5" customHeight="1">
      <c r="A1075" s="3">
        <v>2140602</v>
      </c>
      <c r="B1075" s="18" t="s">
        <v>1553</v>
      </c>
      <c r="C1075" s="72">
        <v>0</v>
      </c>
    </row>
    <row r="1076" spans="1:3" ht="16.5" customHeight="1">
      <c r="A1076" s="3">
        <v>2140603</v>
      </c>
      <c r="B1076" s="18" t="s">
        <v>1554</v>
      </c>
      <c r="C1076" s="72">
        <v>6</v>
      </c>
    </row>
    <row r="1077" spans="1:3" ht="16.5" customHeight="1">
      <c r="A1077" s="3">
        <v>2140699</v>
      </c>
      <c r="B1077" s="18" t="s">
        <v>1555</v>
      </c>
      <c r="C1077" s="72">
        <v>210</v>
      </c>
    </row>
    <row r="1078" spans="1:3" ht="16.5" customHeight="1">
      <c r="A1078" s="3">
        <v>21499</v>
      </c>
      <c r="B1078" s="71" t="s">
        <v>1556</v>
      </c>
      <c r="C1078" s="72">
        <v>0</v>
      </c>
    </row>
    <row r="1079" spans="1:3" ht="16.5" customHeight="1">
      <c r="A1079" s="3">
        <v>2149901</v>
      </c>
      <c r="B1079" s="18" t="s">
        <v>1557</v>
      </c>
      <c r="C1079" s="72">
        <v>0</v>
      </c>
    </row>
    <row r="1080" spans="1:3" ht="17.25" customHeight="1">
      <c r="A1080" s="3">
        <v>2149999</v>
      </c>
      <c r="B1080" s="18" t="s">
        <v>1558</v>
      </c>
      <c r="C1080" s="72">
        <v>0</v>
      </c>
    </row>
    <row r="1081" spans="1:3" ht="16.5" customHeight="1">
      <c r="A1081" s="3">
        <v>215</v>
      </c>
      <c r="B1081" s="71" t="s">
        <v>552</v>
      </c>
      <c r="C1081" s="72">
        <v>1087</v>
      </c>
    </row>
    <row r="1082" spans="1:3" ht="16.5" customHeight="1">
      <c r="A1082" s="3">
        <v>21501</v>
      </c>
      <c r="B1082" s="71" t="s">
        <v>1559</v>
      </c>
      <c r="C1082" s="72">
        <v>0</v>
      </c>
    </row>
    <row r="1083" spans="1:3" ht="16.5" customHeight="1">
      <c r="A1083" s="3">
        <v>2150101</v>
      </c>
      <c r="B1083" s="18" t="s">
        <v>736</v>
      </c>
      <c r="C1083" s="72">
        <v>0</v>
      </c>
    </row>
    <row r="1084" spans="1:3" ht="16.5" customHeight="1">
      <c r="A1084" s="3">
        <v>2150102</v>
      </c>
      <c r="B1084" s="18" t="s">
        <v>737</v>
      </c>
      <c r="C1084" s="72">
        <v>0</v>
      </c>
    </row>
    <row r="1085" spans="1:3" ht="16.5" customHeight="1">
      <c r="A1085" s="3">
        <v>2150103</v>
      </c>
      <c r="B1085" s="18" t="s">
        <v>738</v>
      </c>
      <c r="C1085" s="72">
        <v>0</v>
      </c>
    </row>
    <row r="1086" spans="1:3" ht="16.5" customHeight="1">
      <c r="A1086" s="3">
        <v>2150104</v>
      </c>
      <c r="B1086" s="18" t="s">
        <v>1560</v>
      </c>
      <c r="C1086" s="72">
        <v>0</v>
      </c>
    </row>
    <row r="1087" spans="1:3" ht="16.5" customHeight="1">
      <c r="A1087" s="3">
        <v>2150105</v>
      </c>
      <c r="B1087" s="18" t="s">
        <v>1561</v>
      </c>
      <c r="C1087" s="72">
        <v>0</v>
      </c>
    </row>
    <row r="1088" spans="1:3" ht="16.5" customHeight="1">
      <c r="A1088" s="3">
        <v>2150106</v>
      </c>
      <c r="B1088" s="18" t="s">
        <v>1562</v>
      </c>
      <c r="C1088" s="72">
        <v>0</v>
      </c>
    </row>
    <row r="1089" spans="1:3" ht="16.5" customHeight="1">
      <c r="A1089" s="3">
        <v>2150107</v>
      </c>
      <c r="B1089" s="18" t="s">
        <v>1563</v>
      </c>
      <c r="C1089" s="72">
        <v>0</v>
      </c>
    </row>
    <row r="1090" spans="1:3" ht="16.5" customHeight="1">
      <c r="A1090" s="3">
        <v>2150108</v>
      </c>
      <c r="B1090" s="18" t="s">
        <v>1564</v>
      </c>
      <c r="C1090" s="72">
        <v>0</v>
      </c>
    </row>
    <row r="1091" spans="1:3" ht="16.5" customHeight="1">
      <c r="A1091" s="3">
        <v>2150199</v>
      </c>
      <c r="B1091" s="18" t="s">
        <v>1565</v>
      </c>
      <c r="C1091" s="72">
        <v>0</v>
      </c>
    </row>
    <row r="1092" spans="1:3" ht="16.5" customHeight="1">
      <c r="A1092" s="3">
        <v>21502</v>
      </c>
      <c r="B1092" s="71" t="s">
        <v>1566</v>
      </c>
      <c r="C1092" s="72">
        <v>299</v>
      </c>
    </row>
    <row r="1093" spans="1:3" ht="16.5" customHeight="1">
      <c r="A1093" s="3">
        <v>2150201</v>
      </c>
      <c r="B1093" s="18" t="s">
        <v>736</v>
      </c>
      <c r="C1093" s="72">
        <v>0</v>
      </c>
    </row>
    <row r="1094" spans="1:3" ht="16.5" customHeight="1">
      <c r="A1094" s="3">
        <v>2150202</v>
      </c>
      <c r="B1094" s="18" t="s">
        <v>737</v>
      </c>
      <c r="C1094" s="72">
        <v>0</v>
      </c>
    </row>
    <row r="1095" spans="1:3" ht="16.5" customHeight="1">
      <c r="A1095" s="3">
        <v>2150203</v>
      </c>
      <c r="B1095" s="18" t="s">
        <v>738</v>
      </c>
      <c r="C1095" s="72">
        <v>0</v>
      </c>
    </row>
    <row r="1096" spans="1:3" ht="16.5" customHeight="1">
      <c r="A1096" s="3">
        <v>2150204</v>
      </c>
      <c r="B1096" s="18" t="s">
        <v>1567</v>
      </c>
      <c r="C1096" s="72">
        <v>0</v>
      </c>
    </row>
    <row r="1097" spans="1:3" ht="16.5" customHeight="1">
      <c r="A1097" s="3">
        <v>2150205</v>
      </c>
      <c r="B1097" s="18" t="s">
        <v>1568</v>
      </c>
      <c r="C1097" s="72">
        <v>0</v>
      </c>
    </row>
    <row r="1098" spans="1:3" ht="16.5" customHeight="1">
      <c r="A1098" s="3">
        <v>2150206</v>
      </c>
      <c r="B1098" s="18" t="s">
        <v>1569</v>
      </c>
      <c r="C1098" s="72">
        <v>0</v>
      </c>
    </row>
    <row r="1099" spans="1:3" ht="16.5" customHeight="1">
      <c r="A1099" s="3">
        <v>2150207</v>
      </c>
      <c r="B1099" s="18" t="s">
        <v>1570</v>
      </c>
      <c r="C1099" s="72">
        <v>0</v>
      </c>
    </row>
    <row r="1100" spans="1:3" ht="16.5" customHeight="1">
      <c r="A1100" s="3">
        <v>2150208</v>
      </c>
      <c r="B1100" s="18" t="s">
        <v>1571</v>
      </c>
      <c r="C1100" s="72">
        <v>0</v>
      </c>
    </row>
    <row r="1101" spans="1:3" ht="16.5" customHeight="1">
      <c r="A1101" s="3">
        <v>2150209</v>
      </c>
      <c r="B1101" s="18" t="s">
        <v>1572</v>
      </c>
      <c r="C1101" s="72">
        <v>0</v>
      </c>
    </row>
    <row r="1102" spans="1:3" ht="16.5" customHeight="1">
      <c r="A1102" s="3">
        <v>2150210</v>
      </c>
      <c r="B1102" s="18" t="s">
        <v>1573</v>
      </c>
      <c r="C1102" s="72">
        <v>0</v>
      </c>
    </row>
    <row r="1103" spans="1:3" ht="16.5" customHeight="1">
      <c r="A1103" s="3">
        <v>2150212</v>
      </c>
      <c r="B1103" s="18" t="s">
        <v>1574</v>
      </c>
      <c r="C1103" s="72">
        <v>0</v>
      </c>
    </row>
    <row r="1104" spans="1:3" ht="16.5" customHeight="1">
      <c r="A1104" s="3">
        <v>2150213</v>
      </c>
      <c r="B1104" s="18" t="s">
        <v>1575</v>
      </c>
      <c r="C1104" s="72">
        <v>0</v>
      </c>
    </row>
    <row r="1105" spans="1:3" ht="16.5" customHeight="1">
      <c r="A1105" s="3">
        <v>2150214</v>
      </c>
      <c r="B1105" s="18" t="s">
        <v>1576</v>
      </c>
      <c r="C1105" s="72">
        <v>0</v>
      </c>
    </row>
    <row r="1106" spans="1:3" ht="16.5" customHeight="1">
      <c r="A1106" s="3">
        <v>2150215</v>
      </c>
      <c r="B1106" s="18" t="s">
        <v>1577</v>
      </c>
      <c r="C1106" s="72">
        <v>0</v>
      </c>
    </row>
    <row r="1107" spans="1:3" ht="16.5" customHeight="1">
      <c r="A1107" s="3">
        <v>2150299</v>
      </c>
      <c r="B1107" s="18" t="s">
        <v>1578</v>
      </c>
      <c r="C1107" s="72">
        <v>299</v>
      </c>
    </row>
    <row r="1108" spans="1:3" ht="16.5" customHeight="1">
      <c r="A1108" s="3">
        <v>21503</v>
      </c>
      <c r="B1108" s="71" t="s">
        <v>1579</v>
      </c>
      <c r="C1108" s="72">
        <v>0</v>
      </c>
    </row>
    <row r="1109" spans="1:3" ht="16.5" customHeight="1">
      <c r="A1109" s="3">
        <v>2150301</v>
      </c>
      <c r="B1109" s="18" t="s">
        <v>736</v>
      </c>
      <c r="C1109" s="72">
        <v>0</v>
      </c>
    </row>
    <row r="1110" spans="1:3" ht="16.5" customHeight="1">
      <c r="A1110" s="3">
        <v>2150302</v>
      </c>
      <c r="B1110" s="18" t="s">
        <v>737</v>
      </c>
      <c r="C1110" s="72">
        <v>0</v>
      </c>
    </row>
    <row r="1111" spans="1:3" ht="16.5" customHeight="1">
      <c r="A1111" s="3">
        <v>2150303</v>
      </c>
      <c r="B1111" s="18" t="s">
        <v>738</v>
      </c>
      <c r="C1111" s="72">
        <v>0</v>
      </c>
    </row>
    <row r="1112" spans="1:3" ht="16.5" customHeight="1">
      <c r="A1112" s="3">
        <v>2150399</v>
      </c>
      <c r="B1112" s="18" t="s">
        <v>1580</v>
      </c>
      <c r="C1112" s="72">
        <v>0</v>
      </c>
    </row>
    <row r="1113" spans="1:3" ht="16.5" customHeight="1">
      <c r="A1113" s="3">
        <v>21505</v>
      </c>
      <c r="B1113" s="71" t="s">
        <v>1581</v>
      </c>
      <c r="C1113" s="72">
        <v>0</v>
      </c>
    </row>
    <row r="1114" spans="1:3" ht="16.5" customHeight="1">
      <c r="A1114" s="3">
        <v>2150501</v>
      </c>
      <c r="B1114" s="18" t="s">
        <v>736</v>
      </c>
      <c r="C1114" s="72">
        <v>0</v>
      </c>
    </row>
    <row r="1115" spans="1:3" ht="16.5" customHeight="1">
      <c r="A1115" s="3">
        <v>2150502</v>
      </c>
      <c r="B1115" s="18" t="s">
        <v>737</v>
      </c>
      <c r="C1115" s="72">
        <v>0</v>
      </c>
    </row>
    <row r="1116" spans="1:3" ht="16.5" customHeight="1">
      <c r="A1116" s="3">
        <v>2150503</v>
      </c>
      <c r="B1116" s="18" t="s">
        <v>738</v>
      </c>
      <c r="C1116" s="72">
        <v>0</v>
      </c>
    </row>
    <row r="1117" spans="1:3" ht="16.5" customHeight="1">
      <c r="A1117" s="3">
        <v>2150505</v>
      </c>
      <c r="B1117" s="18" t="s">
        <v>1582</v>
      </c>
      <c r="C1117" s="72">
        <v>0</v>
      </c>
    </row>
    <row r="1118" spans="1:3" ht="16.5" customHeight="1">
      <c r="A1118" s="3">
        <v>2150506</v>
      </c>
      <c r="B1118" s="18" t="s">
        <v>1583</v>
      </c>
      <c r="C1118" s="72">
        <v>0</v>
      </c>
    </row>
    <row r="1119" spans="1:3" ht="16.5" customHeight="1">
      <c r="A1119" s="3">
        <v>2150507</v>
      </c>
      <c r="B1119" s="18" t="s">
        <v>1584</v>
      </c>
      <c r="C1119" s="72">
        <v>0</v>
      </c>
    </row>
    <row r="1120" spans="1:3" ht="16.5" customHeight="1">
      <c r="A1120" s="3">
        <v>2150508</v>
      </c>
      <c r="B1120" s="18" t="s">
        <v>1585</v>
      </c>
      <c r="C1120" s="72">
        <v>0</v>
      </c>
    </row>
    <row r="1121" spans="1:3" ht="16.5" customHeight="1">
      <c r="A1121" s="3">
        <v>2150509</v>
      </c>
      <c r="B1121" s="18" t="s">
        <v>1586</v>
      </c>
      <c r="C1121" s="72">
        <v>0</v>
      </c>
    </row>
    <row r="1122" spans="1:3" ht="16.5" customHeight="1">
      <c r="A1122" s="3">
        <v>2150510</v>
      </c>
      <c r="B1122" s="18" t="s">
        <v>1587</v>
      </c>
      <c r="C1122" s="72">
        <v>0</v>
      </c>
    </row>
    <row r="1123" spans="1:3" ht="16.5" customHeight="1">
      <c r="A1123" s="3">
        <v>2150511</v>
      </c>
      <c r="B1123" s="18" t="s">
        <v>1588</v>
      </c>
      <c r="C1123" s="72">
        <v>0</v>
      </c>
    </row>
    <row r="1124" spans="1:3" ht="16.5" customHeight="1">
      <c r="A1124" s="3">
        <v>2150513</v>
      </c>
      <c r="B1124" s="18" t="s">
        <v>1534</v>
      </c>
      <c r="C1124" s="72">
        <v>0</v>
      </c>
    </row>
    <row r="1125" spans="1:3" ht="16.5" customHeight="1">
      <c r="A1125" s="3">
        <v>2150515</v>
      </c>
      <c r="B1125" s="18" t="s">
        <v>1589</v>
      </c>
      <c r="C1125" s="72">
        <v>0</v>
      </c>
    </row>
    <row r="1126" spans="1:3" ht="16.5" customHeight="1">
      <c r="A1126" s="3">
        <v>2150599</v>
      </c>
      <c r="B1126" s="18" t="s">
        <v>1590</v>
      </c>
      <c r="C1126" s="72">
        <v>0</v>
      </c>
    </row>
    <row r="1127" spans="1:3" ht="16.5" customHeight="1">
      <c r="A1127" s="3">
        <v>21506</v>
      </c>
      <c r="B1127" s="71" t="s">
        <v>1591</v>
      </c>
      <c r="C1127" s="72">
        <v>185</v>
      </c>
    </row>
    <row r="1128" spans="1:3" ht="16.5" customHeight="1">
      <c r="A1128" s="3">
        <v>2150601</v>
      </c>
      <c r="B1128" s="18" t="s">
        <v>736</v>
      </c>
      <c r="C1128" s="72">
        <v>117</v>
      </c>
    </row>
    <row r="1129" spans="1:3" ht="16.5" customHeight="1">
      <c r="A1129" s="3">
        <v>2150602</v>
      </c>
      <c r="B1129" s="18" t="s">
        <v>737</v>
      </c>
      <c r="C1129" s="72">
        <v>18</v>
      </c>
    </row>
    <row r="1130" spans="1:3" ht="16.5" customHeight="1">
      <c r="A1130" s="3">
        <v>2150603</v>
      </c>
      <c r="B1130" s="18" t="s">
        <v>738</v>
      </c>
      <c r="C1130" s="72">
        <v>0</v>
      </c>
    </row>
    <row r="1131" spans="1:3" ht="16.5" customHeight="1">
      <c r="A1131" s="3">
        <v>2150604</v>
      </c>
      <c r="B1131" s="18" t="s">
        <v>1592</v>
      </c>
      <c r="C1131" s="72">
        <v>0</v>
      </c>
    </row>
    <row r="1132" spans="1:3" ht="16.5" customHeight="1">
      <c r="A1132" s="3">
        <v>2150605</v>
      </c>
      <c r="B1132" s="18" t="s">
        <v>1593</v>
      </c>
      <c r="C1132" s="72">
        <v>0</v>
      </c>
    </row>
    <row r="1133" spans="1:3" ht="16.5" customHeight="1">
      <c r="A1133" s="3">
        <v>2150606</v>
      </c>
      <c r="B1133" s="18" t="s">
        <v>1594</v>
      </c>
      <c r="C1133" s="72">
        <v>0</v>
      </c>
    </row>
    <row r="1134" spans="1:3" ht="16.5" customHeight="1">
      <c r="A1134" s="3">
        <v>2150607</v>
      </c>
      <c r="B1134" s="18" t="s">
        <v>1595</v>
      </c>
      <c r="C1134" s="72">
        <v>0</v>
      </c>
    </row>
    <row r="1135" spans="1:3" ht="16.5" customHeight="1">
      <c r="A1135" s="3">
        <v>2150699</v>
      </c>
      <c r="B1135" s="18" t="s">
        <v>1596</v>
      </c>
      <c r="C1135" s="72">
        <v>50</v>
      </c>
    </row>
    <row r="1136" spans="1:3" ht="16.5" customHeight="1">
      <c r="A1136" s="3">
        <v>21507</v>
      </c>
      <c r="B1136" s="71" t="s">
        <v>1597</v>
      </c>
      <c r="C1136" s="72">
        <v>0</v>
      </c>
    </row>
    <row r="1137" spans="1:3" ht="16.5" customHeight="1">
      <c r="A1137" s="3">
        <v>2150701</v>
      </c>
      <c r="B1137" s="18" t="s">
        <v>736</v>
      </c>
      <c r="C1137" s="72">
        <v>0</v>
      </c>
    </row>
    <row r="1138" spans="1:3" ht="16.5" customHeight="1">
      <c r="A1138" s="3">
        <v>2150702</v>
      </c>
      <c r="B1138" s="18" t="s">
        <v>737</v>
      </c>
      <c r="C1138" s="72">
        <v>0</v>
      </c>
    </row>
    <row r="1139" spans="1:3" ht="16.5" customHeight="1">
      <c r="A1139" s="3">
        <v>2150703</v>
      </c>
      <c r="B1139" s="18" t="s">
        <v>738</v>
      </c>
      <c r="C1139" s="72">
        <v>0</v>
      </c>
    </row>
    <row r="1140" spans="1:3" ht="16.5" customHeight="1">
      <c r="A1140" s="3">
        <v>2150704</v>
      </c>
      <c r="B1140" s="18" t="s">
        <v>1598</v>
      </c>
      <c r="C1140" s="72">
        <v>0</v>
      </c>
    </row>
    <row r="1141" spans="1:3" ht="16.5" customHeight="1">
      <c r="A1141" s="3">
        <v>2150705</v>
      </c>
      <c r="B1141" s="18" t="s">
        <v>1599</v>
      </c>
      <c r="C1141" s="72">
        <v>0</v>
      </c>
    </row>
    <row r="1142" spans="1:3" ht="16.5" customHeight="1">
      <c r="A1142" s="3">
        <v>2150799</v>
      </c>
      <c r="B1142" s="18" t="s">
        <v>1600</v>
      </c>
      <c r="C1142" s="72">
        <v>0</v>
      </c>
    </row>
    <row r="1143" spans="1:3" ht="16.5" customHeight="1">
      <c r="A1143" s="3">
        <v>21508</v>
      </c>
      <c r="B1143" s="71" t="s">
        <v>1601</v>
      </c>
      <c r="C1143" s="72">
        <v>603</v>
      </c>
    </row>
    <row r="1144" spans="1:3" ht="16.5" customHeight="1">
      <c r="A1144" s="3">
        <v>2150801</v>
      </c>
      <c r="B1144" s="18" t="s">
        <v>736</v>
      </c>
      <c r="C1144" s="72">
        <v>416</v>
      </c>
    </row>
    <row r="1145" spans="1:3" ht="16.5" customHeight="1">
      <c r="A1145" s="3">
        <v>2150802</v>
      </c>
      <c r="B1145" s="18" t="s">
        <v>737</v>
      </c>
      <c r="C1145" s="72">
        <v>113</v>
      </c>
    </row>
    <row r="1146" spans="1:3" ht="16.5" customHeight="1">
      <c r="A1146" s="3">
        <v>2150803</v>
      </c>
      <c r="B1146" s="18" t="s">
        <v>738</v>
      </c>
      <c r="C1146" s="72">
        <v>0</v>
      </c>
    </row>
    <row r="1147" spans="1:3" ht="16.5" customHeight="1">
      <c r="A1147" s="3">
        <v>2150804</v>
      </c>
      <c r="B1147" s="18" t="s">
        <v>1602</v>
      </c>
      <c r="C1147" s="72">
        <v>0</v>
      </c>
    </row>
    <row r="1148" spans="1:3" ht="16.5" customHeight="1">
      <c r="A1148" s="3">
        <v>2150805</v>
      </c>
      <c r="B1148" s="18" t="s">
        <v>1603</v>
      </c>
      <c r="C1148" s="72">
        <v>30</v>
      </c>
    </row>
    <row r="1149" spans="1:3" ht="16.5" customHeight="1">
      <c r="A1149" s="3">
        <v>2150899</v>
      </c>
      <c r="B1149" s="18" t="s">
        <v>1604</v>
      </c>
      <c r="C1149" s="72">
        <v>44</v>
      </c>
    </row>
    <row r="1150" spans="1:3" ht="16.5" customHeight="1">
      <c r="A1150" s="3">
        <v>21599</v>
      </c>
      <c r="B1150" s="71" t="s">
        <v>1605</v>
      </c>
      <c r="C1150" s="72">
        <v>0</v>
      </c>
    </row>
    <row r="1151" spans="1:3" ht="16.5" customHeight="1">
      <c r="A1151" s="3">
        <v>2159901</v>
      </c>
      <c r="B1151" s="18" t="s">
        <v>1606</v>
      </c>
      <c r="C1151" s="72">
        <v>0</v>
      </c>
    </row>
    <row r="1152" spans="1:3" ht="16.5" customHeight="1">
      <c r="A1152" s="3">
        <v>2159902</v>
      </c>
      <c r="B1152" s="18" t="s">
        <v>1607</v>
      </c>
      <c r="C1152" s="72">
        <v>0</v>
      </c>
    </row>
    <row r="1153" spans="1:3" ht="16.5" customHeight="1">
      <c r="A1153" s="3">
        <v>2159904</v>
      </c>
      <c r="B1153" s="18" t="s">
        <v>1608</v>
      </c>
      <c r="C1153" s="72">
        <v>0</v>
      </c>
    </row>
    <row r="1154" spans="1:3" ht="16.5" customHeight="1">
      <c r="A1154" s="3">
        <v>2159905</v>
      </c>
      <c r="B1154" s="18" t="s">
        <v>1609</v>
      </c>
      <c r="C1154" s="72">
        <v>0</v>
      </c>
    </row>
    <row r="1155" spans="1:3" ht="16.5" customHeight="1">
      <c r="A1155" s="3">
        <v>2159906</v>
      </c>
      <c r="B1155" s="18" t="s">
        <v>1610</v>
      </c>
      <c r="C1155" s="72">
        <v>0</v>
      </c>
    </row>
    <row r="1156" spans="1:3" ht="16.5" customHeight="1">
      <c r="A1156" s="3">
        <v>2159999</v>
      </c>
      <c r="B1156" s="18" t="s">
        <v>1611</v>
      </c>
      <c r="C1156" s="72">
        <v>0</v>
      </c>
    </row>
    <row r="1157" spans="1:3" ht="16.5" customHeight="1">
      <c r="A1157" s="3">
        <v>216</v>
      </c>
      <c r="B1157" s="71" t="s">
        <v>554</v>
      </c>
      <c r="C1157" s="72">
        <v>786</v>
      </c>
    </row>
    <row r="1158" spans="1:3" ht="16.5" customHeight="1">
      <c r="A1158" s="3">
        <v>21602</v>
      </c>
      <c r="B1158" s="71" t="s">
        <v>1612</v>
      </c>
      <c r="C1158" s="72">
        <v>244</v>
      </c>
    </row>
    <row r="1159" spans="1:3" ht="16.5" customHeight="1">
      <c r="A1159" s="3">
        <v>2160201</v>
      </c>
      <c r="B1159" s="18" t="s">
        <v>736</v>
      </c>
      <c r="C1159" s="72">
        <v>119</v>
      </c>
    </row>
    <row r="1160" spans="1:3" ht="16.5" customHeight="1">
      <c r="A1160" s="3">
        <v>2160202</v>
      </c>
      <c r="B1160" s="18" t="s">
        <v>737</v>
      </c>
      <c r="C1160" s="72">
        <v>114</v>
      </c>
    </row>
    <row r="1161" spans="1:3" ht="16.5" customHeight="1">
      <c r="A1161" s="3">
        <v>2160203</v>
      </c>
      <c r="B1161" s="18" t="s">
        <v>738</v>
      </c>
      <c r="C1161" s="72">
        <v>0</v>
      </c>
    </row>
    <row r="1162" spans="1:3" ht="16.5" customHeight="1">
      <c r="A1162" s="3">
        <v>2160216</v>
      </c>
      <c r="B1162" s="18" t="s">
        <v>1613</v>
      </c>
      <c r="C1162" s="72">
        <v>0</v>
      </c>
    </row>
    <row r="1163" spans="1:3" ht="16.5" customHeight="1">
      <c r="A1163" s="3">
        <v>2160217</v>
      </c>
      <c r="B1163" s="18" t="s">
        <v>1614</v>
      </c>
      <c r="C1163" s="72">
        <v>0</v>
      </c>
    </row>
    <row r="1164" spans="1:3" ht="16.5" customHeight="1">
      <c r="A1164" s="3">
        <v>2160218</v>
      </c>
      <c r="B1164" s="18" t="s">
        <v>1615</v>
      </c>
      <c r="C1164" s="72">
        <v>0</v>
      </c>
    </row>
    <row r="1165" spans="1:3" ht="16.5" customHeight="1">
      <c r="A1165" s="3">
        <v>2160219</v>
      </c>
      <c r="B1165" s="18" t="s">
        <v>1616</v>
      </c>
      <c r="C1165" s="72">
        <v>0</v>
      </c>
    </row>
    <row r="1166" spans="1:3" ht="16.5" customHeight="1">
      <c r="A1166" s="3">
        <v>2160250</v>
      </c>
      <c r="B1166" s="18" t="s">
        <v>745</v>
      </c>
      <c r="C1166" s="72">
        <v>0</v>
      </c>
    </row>
    <row r="1167" spans="1:3" ht="16.5" customHeight="1">
      <c r="A1167" s="3">
        <v>2160299</v>
      </c>
      <c r="B1167" s="18" t="s">
        <v>1617</v>
      </c>
      <c r="C1167" s="72">
        <v>11</v>
      </c>
    </row>
    <row r="1168" spans="1:3" ht="16.5" customHeight="1">
      <c r="A1168" s="3">
        <v>21605</v>
      </c>
      <c r="B1168" s="71" t="s">
        <v>1618</v>
      </c>
      <c r="C1168" s="72">
        <v>55</v>
      </c>
    </row>
    <row r="1169" spans="1:3" ht="16.5" customHeight="1">
      <c r="A1169" s="3">
        <v>2160501</v>
      </c>
      <c r="B1169" s="18" t="s">
        <v>736</v>
      </c>
      <c r="C1169" s="72">
        <v>0</v>
      </c>
    </row>
    <row r="1170" spans="1:3" ht="16.5" customHeight="1">
      <c r="A1170" s="3">
        <v>2160502</v>
      </c>
      <c r="B1170" s="18" t="s">
        <v>737</v>
      </c>
      <c r="C1170" s="72">
        <v>0</v>
      </c>
    </row>
    <row r="1171" spans="1:3" ht="16.5" customHeight="1">
      <c r="A1171" s="3">
        <v>2160503</v>
      </c>
      <c r="B1171" s="18" t="s">
        <v>738</v>
      </c>
      <c r="C1171" s="72">
        <v>0</v>
      </c>
    </row>
    <row r="1172" spans="1:3" ht="16.5" customHeight="1">
      <c r="A1172" s="3">
        <v>2160504</v>
      </c>
      <c r="B1172" s="18" t="s">
        <v>1619</v>
      </c>
      <c r="C1172" s="72">
        <v>5</v>
      </c>
    </row>
    <row r="1173" spans="1:3" ht="16.5" customHeight="1">
      <c r="A1173" s="3">
        <v>2160505</v>
      </c>
      <c r="B1173" s="18" t="s">
        <v>1620</v>
      </c>
      <c r="C1173" s="72">
        <v>0</v>
      </c>
    </row>
    <row r="1174" spans="1:3" ht="16.5" customHeight="1">
      <c r="A1174" s="3">
        <v>2160599</v>
      </c>
      <c r="B1174" s="18" t="s">
        <v>1621</v>
      </c>
      <c r="C1174" s="72">
        <v>50</v>
      </c>
    </row>
    <row r="1175" spans="1:3" ht="16.5" customHeight="1">
      <c r="A1175" s="3">
        <v>21606</v>
      </c>
      <c r="B1175" s="71" t="s">
        <v>1622</v>
      </c>
      <c r="C1175" s="72">
        <v>127</v>
      </c>
    </row>
    <row r="1176" spans="1:3" ht="16.5" customHeight="1">
      <c r="A1176" s="3">
        <v>2160601</v>
      </c>
      <c r="B1176" s="18" t="s">
        <v>736</v>
      </c>
      <c r="C1176" s="72">
        <v>0</v>
      </c>
    </row>
    <row r="1177" spans="1:3" ht="16.5" customHeight="1">
      <c r="A1177" s="3">
        <v>2160602</v>
      </c>
      <c r="B1177" s="18" t="s">
        <v>737</v>
      </c>
      <c r="C1177" s="72">
        <v>0</v>
      </c>
    </row>
    <row r="1178" spans="1:3" ht="16.5" customHeight="1">
      <c r="A1178" s="3">
        <v>2160603</v>
      </c>
      <c r="B1178" s="18" t="s">
        <v>738</v>
      </c>
      <c r="C1178" s="72">
        <v>0</v>
      </c>
    </row>
    <row r="1179" spans="1:3" ht="16.5" customHeight="1">
      <c r="A1179" s="3">
        <v>2160607</v>
      </c>
      <c r="B1179" s="18" t="s">
        <v>1623</v>
      </c>
      <c r="C1179" s="72">
        <v>0</v>
      </c>
    </row>
    <row r="1180" spans="1:3" ht="16.5" customHeight="1">
      <c r="A1180" s="3">
        <v>2160699</v>
      </c>
      <c r="B1180" s="18" t="s">
        <v>1624</v>
      </c>
      <c r="C1180" s="72">
        <v>127</v>
      </c>
    </row>
    <row r="1181" spans="1:3" ht="16.5" customHeight="1">
      <c r="A1181" s="3">
        <v>21699</v>
      </c>
      <c r="B1181" s="71" t="s">
        <v>1625</v>
      </c>
      <c r="C1181" s="72">
        <v>360</v>
      </c>
    </row>
    <row r="1182" spans="1:3" ht="16.5" customHeight="1">
      <c r="A1182" s="3">
        <v>2169901</v>
      </c>
      <c r="B1182" s="18" t="s">
        <v>1626</v>
      </c>
      <c r="C1182" s="72">
        <v>0</v>
      </c>
    </row>
    <row r="1183" spans="1:3" ht="16.5" customHeight="1">
      <c r="A1183" s="3">
        <v>2169999</v>
      </c>
      <c r="B1183" s="18" t="s">
        <v>1627</v>
      </c>
      <c r="C1183" s="72">
        <v>360</v>
      </c>
    </row>
    <row r="1184" spans="1:3" ht="16.5" customHeight="1">
      <c r="A1184" s="3">
        <v>217</v>
      </c>
      <c r="B1184" s="71" t="s">
        <v>556</v>
      </c>
      <c r="C1184" s="72">
        <v>19</v>
      </c>
    </row>
    <row r="1185" spans="1:3" ht="16.5" customHeight="1">
      <c r="A1185" s="3">
        <v>21701</v>
      </c>
      <c r="B1185" s="71" t="s">
        <v>1628</v>
      </c>
      <c r="C1185" s="72">
        <v>0</v>
      </c>
    </row>
    <row r="1186" spans="1:3" ht="16.5" customHeight="1">
      <c r="A1186" s="3">
        <v>2170101</v>
      </c>
      <c r="B1186" s="18" t="s">
        <v>736</v>
      </c>
      <c r="C1186" s="72">
        <v>0</v>
      </c>
    </row>
    <row r="1187" spans="1:3" ht="16.5" customHeight="1">
      <c r="A1187" s="3">
        <v>2170102</v>
      </c>
      <c r="B1187" s="18" t="s">
        <v>737</v>
      </c>
      <c r="C1187" s="72">
        <v>0</v>
      </c>
    </row>
    <row r="1188" spans="1:3" ht="16.5" customHeight="1">
      <c r="A1188" s="3">
        <v>2170103</v>
      </c>
      <c r="B1188" s="18" t="s">
        <v>738</v>
      </c>
      <c r="C1188" s="72">
        <v>0</v>
      </c>
    </row>
    <row r="1189" spans="1:3" ht="16.5" customHeight="1">
      <c r="A1189" s="3">
        <v>2170104</v>
      </c>
      <c r="B1189" s="18" t="s">
        <v>1629</v>
      </c>
      <c r="C1189" s="72">
        <v>0</v>
      </c>
    </row>
    <row r="1190" spans="1:3" ht="16.5" customHeight="1">
      <c r="A1190" s="3">
        <v>2170150</v>
      </c>
      <c r="B1190" s="18" t="s">
        <v>745</v>
      </c>
      <c r="C1190" s="72">
        <v>0</v>
      </c>
    </row>
    <row r="1191" spans="1:3" ht="16.5" customHeight="1">
      <c r="A1191" s="3">
        <v>2170199</v>
      </c>
      <c r="B1191" s="18" t="s">
        <v>1630</v>
      </c>
      <c r="C1191" s="72">
        <v>0</v>
      </c>
    </row>
    <row r="1192" spans="1:3" ht="16.5" customHeight="1">
      <c r="A1192" s="3">
        <v>21702</v>
      </c>
      <c r="B1192" s="71" t="s">
        <v>1631</v>
      </c>
      <c r="C1192" s="72">
        <v>0</v>
      </c>
    </row>
    <row r="1193" spans="1:3" ht="16.5" customHeight="1">
      <c r="A1193" s="3">
        <v>2170201</v>
      </c>
      <c r="B1193" s="18" t="s">
        <v>1632</v>
      </c>
      <c r="C1193" s="72">
        <v>0</v>
      </c>
    </row>
    <row r="1194" spans="1:3" ht="16.5" customHeight="1">
      <c r="A1194" s="3">
        <v>2170202</v>
      </c>
      <c r="B1194" s="18" t="s">
        <v>1633</v>
      </c>
      <c r="C1194" s="72">
        <v>0</v>
      </c>
    </row>
    <row r="1195" spans="1:3" ht="16.5" customHeight="1">
      <c r="A1195" s="3">
        <v>2170203</v>
      </c>
      <c r="B1195" s="18" t="s">
        <v>1634</v>
      </c>
      <c r="C1195" s="72">
        <v>0</v>
      </c>
    </row>
    <row r="1196" spans="1:3" ht="16.5" customHeight="1">
      <c r="A1196" s="3">
        <v>2170204</v>
      </c>
      <c r="B1196" s="18" t="s">
        <v>1635</v>
      </c>
      <c r="C1196" s="72">
        <v>0</v>
      </c>
    </row>
    <row r="1197" spans="1:3" ht="16.5" customHeight="1">
      <c r="A1197" s="3">
        <v>2170205</v>
      </c>
      <c r="B1197" s="18" t="s">
        <v>1636</v>
      </c>
      <c r="C1197" s="72">
        <v>0</v>
      </c>
    </row>
    <row r="1198" spans="1:3" ht="16.5" customHeight="1">
      <c r="A1198" s="3">
        <v>2170206</v>
      </c>
      <c r="B1198" s="18" t="s">
        <v>1637</v>
      </c>
      <c r="C1198" s="72">
        <v>0</v>
      </c>
    </row>
    <row r="1199" spans="1:3" ht="16.5" customHeight="1">
      <c r="A1199" s="3">
        <v>2170207</v>
      </c>
      <c r="B1199" s="18" t="s">
        <v>1638</v>
      </c>
      <c r="C1199" s="72">
        <v>0</v>
      </c>
    </row>
    <row r="1200" spans="1:3" ht="16.5" customHeight="1">
      <c r="A1200" s="3">
        <v>2170208</v>
      </c>
      <c r="B1200" s="18" t="s">
        <v>1639</v>
      </c>
      <c r="C1200" s="72">
        <v>0</v>
      </c>
    </row>
    <row r="1201" spans="1:3" ht="16.5" customHeight="1">
      <c r="A1201" s="3">
        <v>2170299</v>
      </c>
      <c r="B1201" s="18" t="s">
        <v>1640</v>
      </c>
      <c r="C1201" s="72">
        <v>0</v>
      </c>
    </row>
    <row r="1202" spans="1:3" ht="16.5" customHeight="1">
      <c r="A1202" s="3">
        <v>21703</v>
      </c>
      <c r="B1202" s="71" t="s">
        <v>1641</v>
      </c>
      <c r="C1202" s="72">
        <v>19</v>
      </c>
    </row>
    <row r="1203" spans="1:3" ht="16.5" customHeight="1">
      <c r="A1203" s="3">
        <v>2170301</v>
      </c>
      <c r="B1203" s="18" t="s">
        <v>1642</v>
      </c>
      <c r="C1203" s="72">
        <v>0</v>
      </c>
    </row>
    <row r="1204" spans="1:3" ht="16.5" customHeight="1">
      <c r="A1204" s="3">
        <v>2170302</v>
      </c>
      <c r="B1204" s="18" t="s">
        <v>1643</v>
      </c>
      <c r="C1204" s="72">
        <v>0</v>
      </c>
    </row>
    <row r="1205" spans="1:3" ht="16.5" customHeight="1">
      <c r="A1205" s="3">
        <v>2170303</v>
      </c>
      <c r="B1205" s="18" t="s">
        <v>1644</v>
      </c>
      <c r="C1205" s="72">
        <v>0</v>
      </c>
    </row>
    <row r="1206" spans="1:3" ht="16.5" customHeight="1">
      <c r="A1206" s="3">
        <v>2170304</v>
      </c>
      <c r="B1206" s="18" t="s">
        <v>1645</v>
      </c>
      <c r="C1206" s="72">
        <v>0</v>
      </c>
    </row>
    <row r="1207" spans="1:3" ht="16.5" customHeight="1">
      <c r="A1207" s="3">
        <v>2170399</v>
      </c>
      <c r="B1207" s="18" t="s">
        <v>1646</v>
      </c>
      <c r="C1207" s="72">
        <v>19</v>
      </c>
    </row>
    <row r="1208" spans="1:3" ht="16.5" customHeight="1">
      <c r="A1208" s="3">
        <v>21704</v>
      </c>
      <c r="B1208" s="71" t="s">
        <v>557</v>
      </c>
      <c r="C1208" s="72">
        <v>0</v>
      </c>
    </row>
    <row r="1209" spans="1:3" ht="16.5" customHeight="1">
      <c r="A1209" s="3">
        <v>2170401</v>
      </c>
      <c r="B1209" s="18" t="s">
        <v>1647</v>
      </c>
      <c r="C1209" s="72">
        <v>0</v>
      </c>
    </row>
    <row r="1210" spans="1:3" ht="16.5" customHeight="1">
      <c r="A1210" s="3">
        <v>2170499</v>
      </c>
      <c r="B1210" s="18" t="s">
        <v>1648</v>
      </c>
      <c r="C1210" s="72">
        <v>0</v>
      </c>
    </row>
    <row r="1211" spans="1:3" ht="16.5" customHeight="1">
      <c r="A1211" s="3">
        <v>21799</v>
      </c>
      <c r="B1211" s="71" t="s">
        <v>1649</v>
      </c>
      <c r="C1211" s="72">
        <v>0</v>
      </c>
    </row>
    <row r="1212" spans="1:3" ht="16.5" customHeight="1">
      <c r="A1212" s="3">
        <v>2179901</v>
      </c>
      <c r="B1212" s="18" t="s">
        <v>1650</v>
      </c>
      <c r="C1212" s="72">
        <v>0</v>
      </c>
    </row>
    <row r="1213" spans="1:3" ht="16.5" customHeight="1">
      <c r="A1213" s="3">
        <v>219</v>
      </c>
      <c r="B1213" s="71" t="s">
        <v>1651</v>
      </c>
      <c r="C1213" s="72">
        <v>0</v>
      </c>
    </row>
    <row r="1214" spans="1:3" ht="16.5" customHeight="1">
      <c r="A1214" s="3">
        <v>21901</v>
      </c>
      <c r="B1214" s="71" t="s">
        <v>1652</v>
      </c>
      <c r="C1214" s="72">
        <v>0</v>
      </c>
    </row>
    <row r="1215" spans="1:3" ht="16.5" customHeight="1">
      <c r="A1215" s="3">
        <v>21902</v>
      </c>
      <c r="B1215" s="71" t="s">
        <v>1653</v>
      </c>
      <c r="C1215" s="72">
        <v>0</v>
      </c>
    </row>
    <row r="1216" spans="1:3" ht="16.5" customHeight="1">
      <c r="A1216" s="3">
        <v>21903</v>
      </c>
      <c r="B1216" s="71" t="s">
        <v>1654</v>
      </c>
      <c r="C1216" s="72">
        <v>0</v>
      </c>
    </row>
    <row r="1217" spans="1:3" ht="16.5" customHeight="1">
      <c r="A1217" s="3">
        <v>21904</v>
      </c>
      <c r="B1217" s="71" t="s">
        <v>1655</v>
      </c>
      <c r="C1217" s="72">
        <v>0</v>
      </c>
    </row>
    <row r="1218" spans="1:3" ht="16.5" customHeight="1">
      <c r="A1218" s="3">
        <v>21905</v>
      </c>
      <c r="B1218" s="71" t="s">
        <v>1656</v>
      </c>
      <c r="C1218" s="72">
        <v>0</v>
      </c>
    </row>
    <row r="1219" spans="1:3" ht="16.5" customHeight="1">
      <c r="A1219" s="3">
        <v>21906</v>
      </c>
      <c r="B1219" s="71" t="s">
        <v>1401</v>
      </c>
      <c r="C1219" s="72">
        <v>0</v>
      </c>
    </row>
    <row r="1220" spans="1:3" ht="16.5" customHeight="1">
      <c r="A1220" s="3">
        <v>21907</v>
      </c>
      <c r="B1220" s="71" t="s">
        <v>1657</v>
      </c>
      <c r="C1220" s="72">
        <v>0</v>
      </c>
    </row>
    <row r="1221" spans="1:3" ht="16.5" customHeight="1">
      <c r="A1221" s="3">
        <v>21908</v>
      </c>
      <c r="B1221" s="71" t="s">
        <v>1658</v>
      </c>
      <c r="C1221" s="72">
        <v>0</v>
      </c>
    </row>
    <row r="1222" spans="1:3" ht="16.5" customHeight="1">
      <c r="A1222" s="3">
        <v>21999</v>
      </c>
      <c r="B1222" s="71" t="s">
        <v>15</v>
      </c>
      <c r="C1222" s="72">
        <v>0</v>
      </c>
    </row>
    <row r="1223" spans="1:3" ht="16.5" customHeight="1">
      <c r="A1223" s="3">
        <v>220</v>
      </c>
      <c r="B1223" s="71" t="s">
        <v>1659</v>
      </c>
      <c r="C1223" s="72">
        <v>690</v>
      </c>
    </row>
    <row r="1224" spans="1:3" ht="16.5" customHeight="1">
      <c r="A1224" s="3">
        <v>22001</v>
      </c>
      <c r="B1224" s="71" t="s">
        <v>1660</v>
      </c>
      <c r="C1224" s="72">
        <v>646</v>
      </c>
    </row>
    <row r="1225" spans="1:3" ht="16.5" customHeight="1">
      <c r="A1225" s="3">
        <v>2200101</v>
      </c>
      <c r="B1225" s="18" t="s">
        <v>736</v>
      </c>
      <c r="C1225" s="72">
        <v>549</v>
      </c>
    </row>
    <row r="1226" spans="1:3" ht="16.5" customHeight="1">
      <c r="A1226" s="3">
        <v>2200102</v>
      </c>
      <c r="B1226" s="18" t="s">
        <v>737</v>
      </c>
      <c r="C1226" s="72">
        <v>0</v>
      </c>
    </row>
    <row r="1227" spans="1:3" ht="16.5" customHeight="1">
      <c r="A1227" s="3">
        <v>2200103</v>
      </c>
      <c r="B1227" s="18" t="s">
        <v>738</v>
      </c>
      <c r="C1227" s="72">
        <v>0</v>
      </c>
    </row>
    <row r="1228" spans="1:3" ht="16.5" customHeight="1">
      <c r="A1228" s="3">
        <v>2200104</v>
      </c>
      <c r="B1228" s="18" t="s">
        <v>1661</v>
      </c>
      <c r="C1228" s="72">
        <v>0</v>
      </c>
    </row>
    <row r="1229" spans="1:3" ht="16.5" customHeight="1">
      <c r="A1229" s="3">
        <v>2200105</v>
      </c>
      <c r="B1229" s="18" t="s">
        <v>1662</v>
      </c>
      <c r="C1229" s="72">
        <v>0</v>
      </c>
    </row>
    <row r="1230" spans="1:3" ht="16.5" customHeight="1">
      <c r="A1230" s="3">
        <v>2200106</v>
      </c>
      <c r="B1230" s="18" t="s">
        <v>1663</v>
      </c>
      <c r="C1230" s="72">
        <v>0</v>
      </c>
    </row>
    <row r="1231" spans="1:3" ht="16.5" customHeight="1">
      <c r="A1231" s="3">
        <v>2200107</v>
      </c>
      <c r="B1231" s="18" t="s">
        <v>1664</v>
      </c>
      <c r="C1231" s="72">
        <v>0</v>
      </c>
    </row>
    <row r="1232" spans="1:3" ht="16.5" customHeight="1">
      <c r="A1232" s="3">
        <v>2200108</v>
      </c>
      <c r="B1232" s="18" t="s">
        <v>1665</v>
      </c>
      <c r="C1232" s="72">
        <v>0</v>
      </c>
    </row>
    <row r="1233" spans="1:3" ht="16.5" customHeight="1">
      <c r="A1233" s="3">
        <v>2200109</v>
      </c>
      <c r="B1233" s="18" t="s">
        <v>1666</v>
      </c>
      <c r="C1233" s="72">
        <v>0</v>
      </c>
    </row>
    <row r="1234" spans="1:3" ht="16.5" customHeight="1">
      <c r="A1234" s="3">
        <v>2200110</v>
      </c>
      <c r="B1234" s="18" t="s">
        <v>1667</v>
      </c>
      <c r="C1234" s="72">
        <v>0</v>
      </c>
    </row>
    <row r="1235" spans="1:3" ht="16.5" customHeight="1">
      <c r="A1235" s="3">
        <v>2200111</v>
      </c>
      <c r="B1235" s="18" t="s">
        <v>1668</v>
      </c>
      <c r="C1235" s="72">
        <v>97</v>
      </c>
    </row>
    <row r="1236" spans="1:3" ht="16.5" customHeight="1">
      <c r="A1236" s="3">
        <v>2200112</v>
      </c>
      <c r="B1236" s="18" t="s">
        <v>1669</v>
      </c>
      <c r="C1236" s="72">
        <v>0</v>
      </c>
    </row>
    <row r="1237" spans="1:3" ht="16.5" customHeight="1">
      <c r="A1237" s="3">
        <v>2200113</v>
      </c>
      <c r="B1237" s="18" t="s">
        <v>1670</v>
      </c>
      <c r="C1237" s="72">
        <v>0</v>
      </c>
    </row>
    <row r="1238" spans="1:3" ht="16.5" customHeight="1">
      <c r="A1238" s="3">
        <v>2200114</v>
      </c>
      <c r="B1238" s="18" t="s">
        <v>1671</v>
      </c>
      <c r="C1238" s="72">
        <v>0</v>
      </c>
    </row>
    <row r="1239" spans="1:3" ht="16.5" customHeight="1">
      <c r="A1239" s="3">
        <v>2200115</v>
      </c>
      <c r="B1239" s="18" t="s">
        <v>1672</v>
      </c>
      <c r="C1239" s="72">
        <v>0</v>
      </c>
    </row>
    <row r="1240" spans="1:3" ht="16.5" customHeight="1">
      <c r="A1240" s="3">
        <v>2200116</v>
      </c>
      <c r="B1240" s="18" t="s">
        <v>1673</v>
      </c>
      <c r="C1240" s="72">
        <v>0</v>
      </c>
    </row>
    <row r="1241" spans="1:3" ht="16.5" customHeight="1">
      <c r="A1241" s="3">
        <v>2200119</v>
      </c>
      <c r="B1241" s="18" t="s">
        <v>1674</v>
      </c>
      <c r="C1241" s="72">
        <v>0</v>
      </c>
    </row>
    <row r="1242" spans="1:3" ht="16.5" customHeight="1">
      <c r="A1242" s="3">
        <v>2200150</v>
      </c>
      <c r="B1242" s="18" t="s">
        <v>745</v>
      </c>
      <c r="C1242" s="72">
        <v>0</v>
      </c>
    </row>
    <row r="1243" spans="1:3" ht="16.5" customHeight="1">
      <c r="A1243" s="3">
        <v>2200199</v>
      </c>
      <c r="B1243" s="18" t="s">
        <v>1675</v>
      </c>
      <c r="C1243" s="72">
        <v>0</v>
      </c>
    </row>
    <row r="1244" spans="1:3" ht="16.5" customHeight="1">
      <c r="A1244" s="3">
        <v>22002</v>
      </c>
      <c r="B1244" s="71" t="s">
        <v>1676</v>
      </c>
      <c r="C1244" s="72">
        <v>0</v>
      </c>
    </row>
    <row r="1245" spans="1:3" ht="16.5" customHeight="1">
      <c r="A1245" s="3">
        <v>2200201</v>
      </c>
      <c r="B1245" s="18" t="s">
        <v>736</v>
      </c>
      <c r="C1245" s="72">
        <v>0</v>
      </c>
    </row>
    <row r="1246" spans="1:3" ht="16.5" customHeight="1">
      <c r="A1246" s="3">
        <v>2200202</v>
      </c>
      <c r="B1246" s="18" t="s">
        <v>737</v>
      </c>
      <c r="C1246" s="72">
        <v>0</v>
      </c>
    </row>
    <row r="1247" spans="1:3" ht="16.5" customHeight="1">
      <c r="A1247" s="3">
        <v>2200203</v>
      </c>
      <c r="B1247" s="18" t="s">
        <v>738</v>
      </c>
      <c r="C1247" s="72">
        <v>0</v>
      </c>
    </row>
    <row r="1248" spans="1:3" ht="16.5" customHeight="1">
      <c r="A1248" s="3">
        <v>2200204</v>
      </c>
      <c r="B1248" s="18" t="s">
        <v>1677</v>
      </c>
      <c r="C1248" s="72">
        <v>0</v>
      </c>
    </row>
    <row r="1249" spans="1:3" ht="16.5" customHeight="1">
      <c r="A1249" s="3">
        <v>2200205</v>
      </c>
      <c r="B1249" s="18" t="s">
        <v>1678</v>
      </c>
      <c r="C1249" s="72">
        <v>0</v>
      </c>
    </row>
    <row r="1250" spans="1:3" ht="16.5" customHeight="1">
      <c r="A1250" s="3">
        <v>2200206</v>
      </c>
      <c r="B1250" s="18" t="s">
        <v>1679</v>
      </c>
      <c r="C1250" s="72">
        <v>0</v>
      </c>
    </row>
    <row r="1251" spans="1:3" ht="16.5" customHeight="1">
      <c r="A1251" s="3">
        <v>2200207</v>
      </c>
      <c r="B1251" s="18" t="s">
        <v>1680</v>
      </c>
      <c r="C1251" s="72">
        <v>0</v>
      </c>
    </row>
    <row r="1252" spans="1:3" ht="16.5" customHeight="1">
      <c r="A1252" s="3">
        <v>2200208</v>
      </c>
      <c r="B1252" s="18" t="s">
        <v>1681</v>
      </c>
      <c r="C1252" s="72">
        <v>0</v>
      </c>
    </row>
    <row r="1253" spans="1:3" ht="16.5" customHeight="1">
      <c r="A1253" s="3">
        <v>2200209</v>
      </c>
      <c r="B1253" s="18" t="s">
        <v>1682</v>
      </c>
      <c r="C1253" s="72">
        <v>0</v>
      </c>
    </row>
    <row r="1254" spans="1:3" ht="16.5" customHeight="1">
      <c r="A1254" s="3">
        <v>2200210</v>
      </c>
      <c r="B1254" s="18" t="s">
        <v>1683</v>
      </c>
      <c r="C1254" s="72">
        <v>0</v>
      </c>
    </row>
    <row r="1255" spans="1:3" ht="16.5" customHeight="1">
      <c r="A1255" s="3">
        <v>2200211</v>
      </c>
      <c r="B1255" s="18" t="s">
        <v>1684</v>
      </c>
      <c r="C1255" s="72">
        <v>0</v>
      </c>
    </row>
    <row r="1256" spans="1:3" ht="16.5" customHeight="1">
      <c r="A1256" s="3">
        <v>2200212</v>
      </c>
      <c r="B1256" s="18" t="s">
        <v>1685</v>
      </c>
      <c r="C1256" s="72">
        <v>0</v>
      </c>
    </row>
    <row r="1257" spans="1:3" ht="16.5" customHeight="1">
      <c r="A1257" s="3">
        <v>2200213</v>
      </c>
      <c r="B1257" s="18" t="s">
        <v>1686</v>
      </c>
      <c r="C1257" s="72">
        <v>0</v>
      </c>
    </row>
    <row r="1258" spans="1:3" ht="16.5" customHeight="1">
      <c r="A1258" s="3">
        <v>2200215</v>
      </c>
      <c r="B1258" s="18" t="s">
        <v>1687</v>
      </c>
      <c r="C1258" s="72">
        <v>0</v>
      </c>
    </row>
    <row r="1259" spans="1:3" ht="16.5" customHeight="1">
      <c r="A1259" s="3">
        <v>2200217</v>
      </c>
      <c r="B1259" s="18" t="s">
        <v>1688</v>
      </c>
      <c r="C1259" s="72">
        <v>0</v>
      </c>
    </row>
    <row r="1260" spans="1:3" ht="16.5" customHeight="1">
      <c r="A1260" s="3">
        <v>2200218</v>
      </c>
      <c r="B1260" s="18" t="s">
        <v>1689</v>
      </c>
      <c r="C1260" s="72">
        <v>0</v>
      </c>
    </row>
    <row r="1261" spans="1:3" ht="16.5" customHeight="1">
      <c r="A1261" s="3">
        <v>2200250</v>
      </c>
      <c r="B1261" s="18" t="s">
        <v>745</v>
      </c>
      <c r="C1261" s="72">
        <v>0</v>
      </c>
    </row>
    <row r="1262" spans="1:3" ht="16.5" customHeight="1">
      <c r="A1262" s="3">
        <v>2200299</v>
      </c>
      <c r="B1262" s="18" t="s">
        <v>1690</v>
      </c>
      <c r="C1262" s="72">
        <v>0</v>
      </c>
    </row>
    <row r="1263" spans="1:3" ht="16.5" customHeight="1">
      <c r="A1263" s="3">
        <v>22003</v>
      </c>
      <c r="B1263" s="18" t="s">
        <v>1691</v>
      </c>
      <c r="C1263" s="72">
        <v>0</v>
      </c>
    </row>
    <row r="1264" spans="1:3" ht="16.5" customHeight="1">
      <c r="A1264" s="3">
        <v>2200301</v>
      </c>
      <c r="B1264" s="71" t="s">
        <v>736</v>
      </c>
      <c r="C1264" s="72">
        <v>0</v>
      </c>
    </row>
    <row r="1265" spans="1:3" ht="16.5" customHeight="1">
      <c r="A1265" s="3">
        <v>2200302</v>
      </c>
      <c r="B1265" s="18" t="s">
        <v>737</v>
      </c>
      <c r="C1265" s="72">
        <v>0</v>
      </c>
    </row>
    <row r="1266" spans="1:3" ht="16.5" customHeight="1">
      <c r="A1266" s="3">
        <v>2200303</v>
      </c>
      <c r="B1266" s="18" t="s">
        <v>738</v>
      </c>
      <c r="C1266" s="72">
        <v>0</v>
      </c>
    </row>
    <row r="1267" spans="1:3" ht="16.5" customHeight="1">
      <c r="A1267" s="3">
        <v>2200304</v>
      </c>
      <c r="B1267" s="18" t="s">
        <v>1692</v>
      </c>
      <c r="C1267" s="72">
        <v>0</v>
      </c>
    </row>
    <row r="1268" spans="1:3" ht="16.5" customHeight="1">
      <c r="A1268" s="3">
        <v>2200305</v>
      </c>
      <c r="B1268" s="18" t="s">
        <v>1693</v>
      </c>
      <c r="C1268" s="72">
        <v>0</v>
      </c>
    </row>
    <row r="1269" spans="1:3" ht="16.5" customHeight="1">
      <c r="A1269" s="3">
        <v>2200306</v>
      </c>
      <c r="B1269" s="18" t="s">
        <v>1694</v>
      </c>
      <c r="C1269" s="72">
        <v>0</v>
      </c>
    </row>
    <row r="1270" spans="1:3" ht="16.5" customHeight="1">
      <c r="A1270" s="3">
        <v>2200350</v>
      </c>
      <c r="B1270" s="18" t="s">
        <v>745</v>
      </c>
      <c r="C1270" s="72">
        <v>0</v>
      </c>
    </row>
    <row r="1271" spans="1:3" ht="16.5" customHeight="1">
      <c r="A1271" s="3">
        <v>2200399</v>
      </c>
      <c r="B1271" s="18" t="s">
        <v>1695</v>
      </c>
      <c r="C1271" s="72">
        <v>0</v>
      </c>
    </row>
    <row r="1272" spans="1:3" ht="16.5" customHeight="1">
      <c r="A1272" s="3">
        <v>22004</v>
      </c>
      <c r="B1272" s="18" t="s">
        <v>1696</v>
      </c>
      <c r="C1272" s="72">
        <v>0</v>
      </c>
    </row>
    <row r="1273" spans="1:3" ht="16.5" customHeight="1">
      <c r="A1273" s="3">
        <v>2200401</v>
      </c>
      <c r="B1273" s="71" t="s">
        <v>736</v>
      </c>
      <c r="C1273" s="72">
        <v>0</v>
      </c>
    </row>
    <row r="1274" spans="1:3" ht="16.5" customHeight="1">
      <c r="A1274" s="3">
        <v>2200402</v>
      </c>
      <c r="B1274" s="18" t="s">
        <v>737</v>
      </c>
      <c r="C1274" s="72">
        <v>0</v>
      </c>
    </row>
    <row r="1275" spans="1:3" ht="16.5" customHeight="1">
      <c r="A1275" s="3">
        <v>2200403</v>
      </c>
      <c r="B1275" s="18" t="s">
        <v>738</v>
      </c>
      <c r="C1275" s="72">
        <v>0</v>
      </c>
    </row>
    <row r="1276" spans="1:3" ht="16.5" customHeight="1">
      <c r="A1276" s="3">
        <v>2200404</v>
      </c>
      <c r="B1276" s="18" t="s">
        <v>1697</v>
      </c>
      <c r="C1276" s="72">
        <v>0</v>
      </c>
    </row>
    <row r="1277" spans="1:3" ht="16.5" customHeight="1">
      <c r="A1277" s="3">
        <v>2200405</v>
      </c>
      <c r="B1277" s="18" t="s">
        <v>1698</v>
      </c>
      <c r="C1277" s="72">
        <v>0</v>
      </c>
    </row>
    <row r="1278" spans="1:3" ht="16.5" customHeight="1">
      <c r="A1278" s="3">
        <v>2200406</v>
      </c>
      <c r="B1278" s="18" t="s">
        <v>1699</v>
      </c>
      <c r="C1278" s="72">
        <v>0</v>
      </c>
    </row>
    <row r="1279" spans="1:3" ht="16.5" customHeight="1">
      <c r="A1279" s="3">
        <v>2200407</v>
      </c>
      <c r="B1279" s="18" t="s">
        <v>1700</v>
      </c>
      <c r="C1279" s="72">
        <v>0</v>
      </c>
    </row>
    <row r="1280" spans="1:3" ht="16.5" customHeight="1">
      <c r="A1280" s="3">
        <v>2200408</v>
      </c>
      <c r="B1280" s="18" t="s">
        <v>1701</v>
      </c>
      <c r="C1280" s="72">
        <v>0</v>
      </c>
    </row>
    <row r="1281" spans="1:3" ht="16.5" customHeight="1">
      <c r="A1281" s="3">
        <v>2200409</v>
      </c>
      <c r="B1281" s="18" t="s">
        <v>1702</v>
      </c>
      <c r="C1281" s="72">
        <v>0</v>
      </c>
    </row>
    <row r="1282" spans="1:3" ht="16.5" customHeight="1">
      <c r="A1282" s="3">
        <v>2200410</v>
      </c>
      <c r="B1282" s="18" t="s">
        <v>1703</v>
      </c>
      <c r="C1282" s="72">
        <v>0</v>
      </c>
    </row>
    <row r="1283" spans="1:3" ht="16.5" customHeight="1">
      <c r="A1283" s="3">
        <v>2200450</v>
      </c>
      <c r="B1283" s="18" t="s">
        <v>1704</v>
      </c>
      <c r="C1283" s="72">
        <v>0</v>
      </c>
    </row>
    <row r="1284" spans="1:3" ht="16.5" customHeight="1">
      <c r="A1284" s="3">
        <v>2200499</v>
      </c>
      <c r="B1284" s="18" t="s">
        <v>1705</v>
      </c>
      <c r="C1284" s="72">
        <v>0</v>
      </c>
    </row>
    <row r="1285" spans="1:3" ht="16.5" customHeight="1">
      <c r="A1285" s="3">
        <v>22005</v>
      </c>
      <c r="B1285" s="18" t="s">
        <v>1706</v>
      </c>
      <c r="C1285" s="72">
        <v>44</v>
      </c>
    </row>
    <row r="1286" spans="1:3" ht="16.5" customHeight="1">
      <c r="A1286" s="3">
        <v>2200501</v>
      </c>
      <c r="B1286" s="71" t="s">
        <v>736</v>
      </c>
      <c r="C1286" s="72">
        <v>0</v>
      </c>
    </row>
    <row r="1287" spans="1:3" ht="16.5" customHeight="1">
      <c r="A1287" s="3">
        <v>2200502</v>
      </c>
      <c r="B1287" s="18" t="s">
        <v>737</v>
      </c>
      <c r="C1287" s="72">
        <v>0</v>
      </c>
    </row>
    <row r="1288" spans="1:3" ht="16.5" customHeight="1">
      <c r="A1288" s="3">
        <v>2200503</v>
      </c>
      <c r="B1288" s="18" t="s">
        <v>738</v>
      </c>
      <c r="C1288" s="72">
        <v>0</v>
      </c>
    </row>
    <row r="1289" spans="1:3" ht="16.5" customHeight="1">
      <c r="A1289" s="3">
        <v>2200504</v>
      </c>
      <c r="B1289" s="18" t="s">
        <v>1707</v>
      </c>
      <c r="C1289" s="72">
        <v>3</v>
      </c>
    </row>
    <row r="1290" spans="1:3" ht="16.5" customHeight="1">
      <c r="A1290" s="3">
        <v>2200506</v>
      </c>
      <c r="B1290" s="18" t="s">
        <v>1708</v>
      </c>
      <c r="C1290" s="72">
        <v>0</v>
      </c>
    </row>
    <row r="1291" spans="1:3" ht="16.5" customHeight="1">
      <c r="A1291" s="3">
        <v>2200507</v>
      </c>
      <c r="B1291" s="18" t="s">
        <v>1709</v>
      </c>
      <c r="C1291" s="72">
        <v>0</v>
      </c>
    </row>
    <row r="1292" spans="1:3" ht="16.5" customHeight="1">
      <c r="A1292" s="3">
        <v>2200508</v>
      </c>
      <c r="B1292" s="18" t="s">
        <v>1710</v>
      </c>
      <c r="C1292" s="72">
        <v>0</v>
      </c>
    </row>
    <row r="1293" spans="1:3" ht="16.5" customHeight="1">
      <c r="A1293" s="3">
        <v>2200509</v>
      </c>
      <c r="B1293" s="18" t="s">
        <v>1711</v>
      </c>
      <c r="C1293" s="72">
        <v>27</v>
      </c>
    </row>
    <row r="1294" spans="1:3" ht="16.5" customHeight="1">
      <c r="A1294" s="3">
        <v>2200510</v>
      </c>
      <c r="B1294" s="18" t="s">
        <v>1712</v>
      </c>
      <c r="C1294" s="72">
        <v>14</v>
      </c>
    </row>
    <row r="1295" spans="1:3" ht="16.5" customHeight="1">
      <c r="A1295" s="3">
        <v>2200511</v>
      </c>
      <c r="B1295" s="18" t="s">
        <v>1713</v>
      </c>
      <c r="C1295" s="72">
        <v>0</v>
      </c>
    </row>
    <row r="1296" spans="1:3" ht="16.5" customHeight="1">
      <c r="A1296" s="3">
        <v>2200512</v>
      </c>
      <c r="B1296" s="18" t="s">
        <v>1714</v>
      </c>
      <c r="C1296" s="72">
        <v>0</v>
      </c>
    </row>
    <row r="1297" spans="1:3" ht="16.5" customHeight="1">
      <c r="A1297" s="3">
        <v>2200513</v>
      </c>
      <c r="B1297" s="18" t="s">
        <v>1715</v>
      </c>
      <c r="C1297" s="72">
        <v>0</v>
      </c>
    </row>
    <row r="1298" spans="1:3" ht="16.5" customHeight="1">
      <c r="A1298" s="3">
        <v>2200514</v>
      </c>
      <c r="B1298" s="18" t="s">
        <v>1716</v>
      </c>
      <c r="C1298" s="72">
        <v>0</v>
      </c>
    </row>
    <row r="1299" spans="1:3" ht="16.5" customHeight="1">
      <c r="A1299" s="3">
        <v>2200599</v>
      </c>
      <c r="B1299" s="18" t="s">
        <v>1717</v>
      </c>
      <c r="C1299" s="72">
        <v>0</v>
      </c>
    </row>
    <row r="1300" spans="1:3" ht="16.5" customHeight="1">
      <c r="A1300" s="3">
        <v>22099</v>
      </c>
      <c r="B1300" s="18" t="s">
        <v>1718</v>
      </c>
      <c r="C1300" s="72">
        <v>0</v>
      </c>
    </row>
    <row r="1301" spans="1:3" ht="16.5" customHeight="1">
      <c r="A1301" s="3">
        <v>2209901</v>
      </c>
      <c r="B1301" s="71" t="s">
        <v>1719</v>
      </c>
      <c r="C1301" s="72">
        <v>0</v>
      </c>
    </row>
    <row r="1302" spans="1:3" ht="17.25" customHeight="1">
      <c r="A1302" s="3">
        <v>221</v>
      </c>
      <c r="B1302" s="18" t="s">
        <v>1720</v>
      </c>
      <c r="C1302" s="72">
        <v>9226</v>
      </c>
    </row>
    <row r="1303" spans="1:3" ht="16.5" customHeight="1">
      <c r="A1303" s="3">
        <v>22101</v>
      </c>
      <c r="B1303" s="71" t="s">
        <v>1721</v>
      </c>
      <c r="C1303" s="72">
        <v>6282</v>
      </c>
    </row>
    <row r="1304" spans="1:3" ht="16.5" customHeight="1">
      <c r="A1304" s="3">
        <v>2210101</v>
      </c>
      <c r="B1304" s="71" t="s">
        <v>1722</v>
      </c>
      <c r="C1304" s="72">
        <v>0</v>
      </c>
    </row>
    <row r="1305" spans="1:3" ht="16.5" customHeight="1">
      <c r="A1305" s="3">
        <v>2210102</v>
      </c>
      <c r="B1305" s="18" t="s">
        <v>1723</v>
      </c>
      <c r="C1305" s="72">
        <v>0</v>
      </c>
    </row>
    <row r="1306" spans="1:3" ht="16.5" customHeight="1">
      <c r="A1306" s="3">
        <v>2210103</v>
      </c>
      <c r="B1306" s="18" t="s">
        <v>1724</v>
      </c>
      <c r="C1306" s="72">
        <v>5135</v>
      </c>
    </row>
    <row r="1307" spans="1:3" ht="16.5" customHeight="1">
      <c r="A1307" s="3">
        <v>2210104</v>
      </c>
      <c r="B1307" s="18" t="s">
        <v>1725</v>
      </c>
      <c r="C1307" s="72">
        <v>0</v>
      </c>
    </row>
    <row r="1308" spans="1:3" ht="16.5" customHeight="1">
      <c r="A1308" s="3">
        <v>2210105</v>
      </c>
      <c r="B1308" s="18" t="s">
        <v>1726</v>
      </c>
      <c r="C1308" s="72">
        <v>1057</v>
      </c>
    </row>
    <row r="1309" spans="1:3" ht="16.5" customHeight="1">
      <c r="A1309" s="3">
        <v>2210106</v>
      </c>
      <c r="B1309" s="18" t="s">
        <v>1727</v>
      </c>
      <c r="C1309" s="72">
        <v>50</v>
      </c>
    </row>
    <row r="1310" spans="1:3" ht="16.5" customHeight="1">
      <c r="A1310" s="3">
        <v>2210107</v>
      </c>
      <c r="B1310" s="18" t="s">
        <v>292</v>
      </c>
      <c r="C1310" s="72">
        <v>40</v>
      </c>
    </row>
    <row r="1311" spans="1:3" ht="16.5" customHeight="1">
      <c r="A1311" s="3">
        <v>2210199</v>
      </c>
      <c r="B1311" s="18" t="s">
        <v>1728</v>
      </c>
      <c r="C1311" s="72">
        <v>0</v>
      </c>
    </row>
    <row r="1312" spans="1:3" ht="16.5" customHeight="1">
      <c r="A1312" s="3">
        <v>22102</v>
      </c>
      <c r="B1312" s="18" t="s">
        <v>1729</v>
      </c>
      <c r="C1312" s="72">
        <v>2944</v>
      </c>
    </row>
    <row r="1313" spans="1:3" ht="16.5" customHeight="1">
      <c r="A1313" s="3">
        <v>2210201</v>
      </c>
      <c r="B1313" s="71" t="s">
        <v>1730</v>
      </c>
      <c r="C1313" s="72">
        <v>2944</v>
      </c>
    </row>
    <row r="1314" spans="1:3" ht="16.5" customHeight="1">
      <c r="A1314" s="3">
        <v>2210202</v>
      </c>
      <c r="B1314" s="18" t="s">
        <v>1731</v>
      </c>
      <c r="C1314" s="72">
        <v>0</v>
      </c>
    </row>
    <row r="1315" spans="1:3" ht="16.5" customHeight="1">
      <c r="A1315" s="3">
        <v>2210203</v>
      </c>
      <c r="B1315" s="18" t="s">
        <v>1732</v>
      </c>
      <c r="C1315" s="72">
        <v>0</v>
      </c>
    </row>
    <row r="1316" spans="1:3" ht="16.5" customHeight="1">
      <c r="A1316" s="3">
        <v>22103</v>
      </c>
      <c r="B1316" s="18" t="s">
        <v>1733</v>
      </c>
      <c r="C1316" s="72">
        <v>0</v>
      </c>
    </row>
    <row r="1317" spans="1:3" ht="16.5" customHeight="1">
      <c r="A1317" s="3">
        <v>2210301</v>
      </c>
      <c r="B1317" s="71" t="s">
        <v>1734</v>
      </c>
      <c r="C1317" s="72">
        <v>0</v>
      </c>
    </row>
    <row r="1318" spans="1:3" ht="16.5" customHeight="1">
      <c r="A1318" s="3">
        <v>2210302</v>
      </c>
      <c r="B1318" s="18" t="s">
        <v>1735</v>
      </c>
      <c r="C1318" s="72">
        <v>0</v>
      </c>
    </row>
    <row r="1319" spans="1:3" ht="16.5" customHeight="1">
      <c r="A1319" s="3">
        <v>2210399</v>
      </c>
      <c r="B1319" s="18" t="s">
        <v>1736</v>
      </c>
      <c r="C1319" s="72">
        <v>0</v>
      </c>
    </row>
    <row r="1320" spans="1:3" ht="16.5" customHeight="1">
      <c r="A1320" s="3">
        <v>222</v>
      </c>
      <c r="B1320" s="18" t="s">
        <v>1737</v>
      </c>
      <c r="C1320" s="72">
        <v>289</v>
      </c>
    </row>
    <row r="1321" spans="1:3" ht="16.5" customHeight="1">
      <c r="A1321" s="3">
        <v>22201</v>
      </c>
      <c r="B1321" s="71" t="s">
        <v>1738</v>
      </c>
      <c r="C1321" s="72">
        <v>227</v>
      </c>
    </row>
    <row r="1322" spans="1:3" ht="16.5" customHeight="1">
      <c r="A1322" s="3">
        <v>2220101</v>
      </c>
      <c r="B1322" s="71" t="s">
        <v>736</v>
      </c>
      <c r="C1322" s="72">
        <v>128</v>
      </c>
    </row>
    <row r="1323" spans="1:3" ht="16.5" customHeight="1">
      <c r="A1323" s="3">
        <v>2220102</v>
      </c>
      <c r="B1323" s="18" t="s">
        <v>737</v>
      </c>
      <c r="C1323" s="72">
        <v>0</v>
      </c>
    </row>
    <row r="1324" spans="1:3" ht="16.5" customHeight="1">
      <c r="A1324" s="3">
        <v>2220103</v>
      </c>
      <c r="B1324" s="18" t="s">
        <v>738</v>
      </c>
      <c r="C1324" s="72">
        <v>0</v>
      </c>
    </row>
    <row r="1325" spans="1:3" ht="16.5" customHeight="1">
      <c r="A1325" s="3">
        <v>2220104</v>
      </c>
      <c r="B1325" s="18" t="s">
        <v>1739</v>
      </c>
      <c r="C1325" s="72">
        <v>0</v>
      </c>
    </row>
    <row r="1326" spans="1:3" ht="16.5" customHeight="1">
      <c r="A1326" s="3">
        <v>2220105</v>
      </c>
      <c r="B1326" s="18" t="s">
        <v>1740</v>
      </c>
      <c r="C1326" s="72">
        <v>0</v>
      </c>
    </row>
    <row r="1327" spans="1:3" ht="16.5" customHeight="1">
      <c r="A1327" s="3">
        <v>2220106</v>
      </c>
      <c r="B1327" s="18" t="s">
        <v>1741</v>
      </c>
      <c r="C1327" s="72">
        <v>0</v>
      </c>
    </row>
    <row r="1328" spans="1:3" ht="16.5" customHeight="1">
      <c r="A1328" s="3">
        <v>2220107</v>
      </c>
      <c r="B1328" s="18" t="s">
        <v>1742</v>
      </c>
      <c r="C1328" s="72">
        <v>0</v>
      </c>
    </row>
    <row r="1329" spans="1:3" ht="16.5" customHeight="1">
      <c r="A1329" s="3">
        <v>2220112</v>
      </c>
      <c r="B1329" s="18" t="s">
        <v>1743</v>
      </c>
      <c r="C1329" s="72">
        <v>0</v>
      </c>
    </row>
    <row r="1330" spans="1:3" ht="16.5" customHeight="1">
      <c r="A1330" s="3">
        <v>2220113</v>
      </c>
      <c r="B1330" s="18" t="s">
        <v>1744</v>
      </c>
      <c r="C1330" s="72">
        <v>0</v>
      </c>
    </row>
    <row r="1331" spans="1:3" ht="16.5" customHeight="1">
      <c r="A1331" s="3">
        <v>2220114</v>
      </c>
      <c r="B1331" s="18" t="s">
        <v>1745</v>
      </c>
      <c r="C1331" s="72">
        <v>0</v>
      </c>
    </row>
    <row r="1332" spans="1:3" ht="16.5" customHeight="1">
      <c r="A1332" s="3">
        <v>2220115</v>
      </c>
      <c r="B1332" s="18" t="s">
        <v>1746</v>
      </c>
      <c r="C1332" s="72">
        <v>0</v>
      </c>
    </row>
    <row r="1333" spans="1:3" ht="16.5" customHeight="1">
      <c r="A1333" s="3">
        <v>2220118</v>
      </c>
      <c r="B1333" s="18" t="s">
        <v>1747</v>
      </c>
      <c r="C1333" s="72">
        <v>0</v>
      </c>
    </row>
    <row r="1334" spans="1:3" ht="16.5" customHeight="1">
      <c r="A1334" s="3">
        <v>2220150</v>
      </c>
      <c r="B1334" s="18" t="s">
        <v>745</v>
      </c>
      <c r="C1334" s="72">
        <v>0</v>
      </c>
    </row>
    <row r="1335" spans="1:3" ht="16.5" customHeight="1">
      <c r="A1335" s="3">
        <v>2220199</v>
      </c>
      <c r="B1335" s="18" t="s">
        <v>1748</v>
      </c>
      <c r="C1335" s="72">
        <v>99</v>
      </c>
    </row>
    <row r="1336" spans="1:3" ht="16.5" customHeight="1">
      <c r="A1336" s="3">
        <v>22202</v>
      </c>
      <c r="B1336" s="18" t="s">
        <v>1749</v>
      </c>
      <c r="C1336" s="72">
        <v>0</v>
      </c>
    </row>
    <row r="1337" spans="1:3" ht="16.5" customHeight="1">
      <c r="A1337" s="3">
        <v>2220201</v>
      </c>
      <c r="B1337" s="71" t="s">
        <v>736</v>
      </c>
      <c r="C1337" s="72">
        <v>0</v>
      </c>
    </row>
    <row r="1338" spans="1:3" ht="16.5" customHeight="1">
      <c r="A1338" s="3">
        <v>2220202</v>
      </c>
      <c r="B1338" s="18" t="s">
        <v>737</v>
      </c>
      <c r="C1338" s="72">
        <v>0</v>
      </c>
    </row>
    <row r="1339" spans="1:3" ht="16.5" customHeight="1">
      <c r="A1339" s="3">
        <v>2220203</v>
      </c>
      <c r="B1339" s="18" t="s">
        <v>738</v>
      </c>
      <c r="C1339" s="72">
        <v>0</v>
      </c>
    </row>
    <row r="1340" spans="1:3" ht="16.5" customHeight="1">
      <c r="A1340" s="3">
        <v>2220204</v>
      </c>
      <c r="B1340" s="18" t="s">
        <v>1750</v>
      </c>
      <c r="C1340" s="72">
        <v>0</v>
      </c>
    </row>
    <row r="1341" spans="1:3" ht="16.5" customHeight="1">
      <c r="A1341" s="3">
        <v>2220205</v>
      </c>
      <c r="B1341" s="18" t="s">
        <v>1751</v>
      </c>
      <c r="C1341" s="72">
        <v>0</v>
      </c>
    </row>
    <row r="1342" spans="1:3" ht="16.5" customHeight="1">
      <c r="A1342" s="3">
        <v>2220206</v>
      </c>
      <c r="B1342" s="18" t="s">
        <v>1752</v>
      </c>
      <c r="C1342" s="72">
        <v>0</v>
      </c>
    </row>
    <row r="1343" spans="1:3" ht="16.5" customHeight="1">
      <c r="A1343" s="3">
        <v>2220207</v>
      </c>
      <c r="B1343" s="18" t="s">
        <v>1753</v>
      </c>
      <c r="C1343" s="72">
        <v>0</v>
      </c>
    </row>
    <row r="1344" spans="1:3" ht="16.5" customHeight="1">
      <c r="A1344" s="3">
        <v>2220209</v>
      </c>
      <c r="B1344" s="18" t="s">
        <v>1754</v>
      </c>
      <c r="C1344" s="72">
        <v>0</v>
      </c>
    </row>
    <row r="1345" spans="1:3" ht="16.5" customHeight="1">
      <c r="A1345" s="3">
        <v>2220210</v>
      </c>
      <c r="B1345" s="18" t="s">
        <v>1755</v>
      </c>
      <c r="C1345" s="72">
        <v>0</v>
      </c>
    </row>
    <row r="1346" spans="1:3" ht="16.5" customHeight="1">
      <c r="A1346" s="3">
        <v>2220211</v>
      </c>
      <c r="B1346" s="18" t="s">
        <v>1756</v>
      </c>
      <c r="C1346" s="72">
        <v>0</v>
      </c>
    </row>
    <row r="1347" spans="1:3" ht="16.5" customHeight="1">
      <c r="A1347" s="3">
        <v>2220212</v>
      </c>
      <c r="B1347" s="18" t="s">
        <v>1757</v>
      </c>
      <c r="C1347" s="72">
        <v>0</v>
      </c>
    </row>
    <row r="1348" spans="1:3" ht="16.5" customHeight="1">
      <c r="A1348" s="3">
        <v>2220250</v>
      </c>
      <c r="B1348" s="18" t="s">
        <v>745</v>
      </c>
      <c r="C1348" s="72">
        <v>0</v>
      </c>
    </row>
    <row r="1349" spans="1:3" ht="16.5" customHeight="1">
      <c r="A1349" s="3">
        <v>2220299</v>
      </c>
      <c r="B1349" s="18" t="s">
        <v>1758</v>
      </c>
      <c r="C1349" s="72">
        <v>0</v>
      </c>
    </row>
    <row r="1350" spans="1:3" ht="16.5" customHeight="1">
      <c r="A1350" s="3">
        <v>22203</v>
      </c>
      <c r="B1350" s="18" t="s">
        <v>1759</v>
      </c>
      <c r="C1350" s="72">
        <v>0</v>
      </c>
    </row>
    <row r="1351" spans="1:3" ht="16.5" customHeight="1">
      <c r="A1351" s="3">
        <v>2220301</v>
      </c>
      <c r="B1351" s="71" t="s">
        <v>1760</v>
      </c>
      <c r="C1351" s="72">
        <v>0</v>
      </c>
    </row>
    <row r="1352" spans="1:3" ht="16.5" customHeight="1">
      <c r="A1352" s="3">
        <v>2220303</v>
      </c>
      <c r="B1352" s="18" t="s">
        <v>1761</v>
      </c>
      <c r="C1352" s="72">
        <v>0</v>
      </c>
    </row>
    <row r="1353" spans="1:3" ht="16.5" customHeight="1">
      <c r="A1353" s="3">
        <v>2220304</v>
      </c>
      <c r="B1353" s="18" t="s">
        <v>1762</v>
      </c>
      <c r="C1353" s="72">
        <v>0</v>
      </c>
    </row>
    <row r="1354" spans="1:3" ht="16.5" customHeight="1">
      <c r="A1354" s="3">
        <v>2220399</v>
      </c>
      <c r="B1354" s="18" t="s">
        <v>1763</v>
      </c>
      <c r="C1354" s="72">
        <v>0</v>
      </c>
    </row>
    <row r="1355" spans="1:3" ht="16.5" customHeight="1">
      <c r="A1355" s="3">
        <v>22204</v>
      </c>
      <c r="B1355" s="18" t="s">
        <v>1764</v>
      </c>
      <c r="C1355" s="72">
        <v>62</v>
      </c>
    </row>
    <row r="1356" spans="1:3" ht="16.5" customHeight="1">
      <c r="A1356" s="3">
        <v>2220401</v>
      </c>
      <c r="B1356" s="18" t="s">
        <v>1765</v>
      </c>
      <c r="C1356" s="72">
        <v>0</v>
      </c>
    </row>
    <row r="1357" spans="1:3" ht="16.5" customHeight="1">
      <c r="A1357" s="3">
        <v>2220402</v>
      </c>
      <c r="B1357" s="71" t="s">
        <v>1766</v>
      </c>
      <c r="C1357" s="72">
        <v>0</v>
      </c>
    </row>
    <row r="1358" spans="1:3" ht="16.5" customHeight="1">
      <c r="A1358" s="3">
        <v>2220403</v>
      </c>
      <c r="B1358" s="18" t="s">
        <v>1767</v>
      </c>
      <c r="C1358" s="72">
        <v>59</v>
      </c>
    </row>
    <row r="1359" spans="1:3" ht="16.5" customHeight="1">
      <c r="A1359" s="3">
        <v>2220404</v>
      </c>
      <c r="B1359" s="18" t="s">
        <v>1768</v>
      </c>
      <c r="C1359" s="72">
        <v>0</v>
      </c>
    </row>
    <row r="1360" spans="1:3" ht="16.5" customHeight="1">
      <c r="A1360" s="3">
        <v>2220499</v>
      </c>
      <c r="B1360" s="18" t="s">
        <v>1769</v>
      </c>
      <c r="C1360" s="72">
        <v>3</v>
      </c>
    </row>
    <row r="1361" spans="1:3" ht="16.5" customHeight="1">
      <c r="A1361" s="3">
        <v>22205</v>
      </c>
      <c r="B1361" s="18" t="s">
        <v>1770</v>
      </c>
      <c r="C1361" s="72">
        <v>0</v>
      </c>
    </row>
    <row r="1362" spans="1:3" ht="16.5" customHeight="1">
      <c r="A1362" s="3">
        <v>2220501</v>
      </c>
      <c r="B1362" s="18" t="s">
        <v>1771</v>
      </c>
      <c r="C1362" s="72">
        <v>0</v>
      </c>
    </row>
    <row r="1363" spans="1:3" ht="16.5" customHeight="1">
      <c r="A1363" s="3">
        <v>2220502</v>
      </c>
      <c r="B1363" s="71" t="s">
        <v>1772</v>
      </c>
      <c r="C1363" s="72">
        <v>0</v>
      </c>
    </row>
    <row r="1364" spans="1:3" ht="16.5" customHeight="1">
      <c r="A1364" s="3">
        <v>2220503</v>
      </c>
      <c r="B1364" s="18" t="s">
        <v>1773</v>
      </c>
      <c r="C1364" s="72">
        <v>0</v>
      </c>
    </row>
    <row r="1365" spans="1:3" ht="16.5" customHeight="1">
      <c r="A1365" s="3">
        <v>2220504</v>
      </c>
      <c r="B1365" s="18" t="s">
        <v>1774</v>
      </c>
      <c r="C1365" s="72">
        <v>0</v>
      </c>
    </row>
    <row r="1366" spans="1:3" ht="16.5" customHeight="1">
      <c r="A1366" s="3">
        <v>2220505</v>
      </c>
      <c r="B1366" s="18" t="s">
        <v>1775</v>
      </c>
      <c r="C1366" s="72">
        <v>0</v>
      </c>
    </row>
    <row r="1367" spans="1:3" ht="16.5" customHeight="1">
      <c r="A1367" s="3">
        <v>2220506</v>
      </c>
      <c r="B1367" s="18" t="s">
        <v>1776</v>
      </c>
      <c r="C1367" s="72">
        <v>0</v>
      </c>
    </row>
    <row r="1368" spans="1:3" ht="16.5" customHeight="1">
      <c r="A1368" s="3">
        <v>2220507</v>
      </c>
      <c r="B1368" s="18" t="s">
        <v>1777</v>
      </c>
      <c r="C1368" s="72">
        <v>0</v>
      </c>
    </row>
    <row r="1369" spans="1:3" ht="16.5" customHeight="1">
      <c r="A1369" s="3">
        <v>2220508</v>
      </c>
      <c r="B1369" s="18" t="s">
        <v>1778</v>
      </c>
      <c r="C1369" s="72">
        <v>0</v>
      </c>
    </row>
    <row r="1370" spans="1:3" ht="16.5" customHeight="1">
      <c r="A1370" s="3">
        <v>2220509</v>
      </c>
      <c r="B1370" s="18" t="s">
        <v>1779</v>
      </c>
      <c r="C1370" s="72">
        <v>0</v>
      </c>
    </row>
    <row r="1371" spans="1:3" ht="16.5" customHeight="1">
      <c r="A1371" s="3">
        <v>2220510</v>
      </c>
      <c r="B1371" s="18" t="s">
        <v>1780</v>
      </c>
      <c r="C1371" s="72">
        <v>0</v>
      </c>
    </row>
    <row r="1372" spans="1:3" ht="16.5" customHeight="1">
      <c r="A1372" s="3">
        <v>2220599</v>
      </c>
      <c r="B1372" s="18" t="s">
        <v>1781</v>
      </c>
      <c r="C1372" s="72">
        <v>0</v>
      </c>
    </row>
    <row r="1373" spans="1:3" ht="16.5" customHeight="1">
      <c r="A1373" s="3">
        <v>229</v>
      </c>
      <c r="B1373" s="18" t="s">
        <v>1782</v>
      </c>
      <c r="C1373" s="72">
        <v>409</v>
      </c>
    </row>
    <row r="1374" spans="1:3" ht="16.5" customHeight="1">
      <c r="A1374" s="3">
        <v>22999</v>
      </c>
      <c r="B1374" s="18" t="s">
        <v>1783</v>
      </c>
      <c r="C1374" s="72">
        <v>409</v>
      </c>
    </row>
    <row r="1375" spans="1:3" ht="16.5" customHeight="1">
      <c r="A1375" s="3">
        <v>2299901</v>
      </c>
      <c r="B1375" s="71" t="s">
        <v>1784</v>
      </c>
      <c r="C1375" s="72">
        <v>409</v>
      </c>
    </row>
    <row r="1376" spans="1:3" ht="16.5" customHeight="1">
      <c r="A1376" s="3">
        <v>232</v>
      </c>
      <c r="B1376" s="71" t="s">
        <v>562</v>
      </c>
      <c r="C1376" s="72">
        <v>1920</v>
      </c>
    </row>
    <row r="1377" spans="1:3" ht="16.5" customHeight="1">
      <c r="A1377" s="3">
        <v>23201</v>
      </c>
      <c r="B1377" s="18" t="s">
        <v>1785</v>
      </c>
      <c r="C1377" s="72">
        <v>0</v>
      </c>
    </row>
    <row r="1378" spans="1:3" ht="16.5" customHeight="1">
      <c r="A1378" s="3">
        <v>23202</v>
      </c>
      <c r="B1378" s="71" t="s">
        <v>1786</v>
      </c>
      <c r="C1378" s="73">
        <v>0</v>
      </c>
    </row>
    <row r="1379" spans="1:3" ht="16.5" customHeight="1">
      <c r="A1379" s="3">
        <v>23203</v>
      </c>
      <c r="B1379" s="71" t="s">
        <v>1787</v>
      </c>
      <c r="C1379" s="72">
        <v>1920</v>
      </c>
    </row>
    <row r="1380" spans="1:3" ht="16.5" customHeight="1">
      <c r="A1380" s="3">
        <v>2320301</v>
      </c>
      <c r="B1380" s="71" t="s">
        <v>1788</v>
      </c>
      <c r="C1380" s="74">
        <v>1920</v>
      </c>
    </row>
    <row r="1381" spans="1:3" ht="16.5" customHeight="1">
      <c r="A1381" s="3">
        <v>2320302</v>
      </c>
      <c r="B1381" s="18" t="s">
        <v>1789</v>
      </c>
      <c r="C1381" s="72">
        <v>0</v>
      </c>
    </row>
    <row r="1382" spans="1:3" ht="16.5" customHeight="1">
      <c r="A1382" s="3">
        <v>2320303</v>
      </c>
      <c r="B1382" s="18" t="s">
        <v>1790</v>
      </c>
      <c r="C1382" s="72">
        <v>0</v>
      </c>
    </row>
    <row r="1383" spans="1:3" ht="16.5" customHeight="1">
      <c r="A1383" s="3">
        <v>2320304</v>
      </c>
      <c r="B1383" s="18" t="s">
        <v>1791</v>
      </c>
      <c r="C1383" s="72">
        <v>0</v>
      </c>
    </row>
    <row r="1384" spans="1:3" ht="16.5" customHeight="1">
      <c r="A1384" s="3">
        <v>233</v>
      </c>
      <c r="B1384" s="18" t="s">
        <v>563</v>
      </c>
      <c r="C1384" s="72">
        <v>37</v>
      </c>
    </row>
    <row r="1385" spans="1:3" ht="16.5" customHeight="1">
      <c r="A1385" s="3">
        <v>23301</v>
      </c>
      <c r="B1385" s="71" t="s">
        <v>1792</v>
      </c>
      <c r="C1385" s="72">
        <v>0</v>
      </c>
    </row>
    <row r="1386" spans="1:3" ht="16.5" customHeight="1">
      <c r="A1386" s="3">
        <v>23302</v>
      </c>
      <c r="B1386" s="18" t="s">
        <v>1793</v>
      </c>
      <c r="C1386" s="72">
        <v>0</v>
      </c>
    </row>
    <row r="1387" spans="1:3" ht="16.5" customHeight="1">
      <c r="A1387" s="3">
        <v>23303</v>
      </c>
      <c r="B1387" s="18" t="s">
        <v>1794</v>
      </c>
      <c r="C1387" s="72">
        <v>37</v>
      </c>
    </row>
    <row r="1388" spans="1:3" ht="16.5" customHeight="1">
      <c r="A1388" s="3">
        <v>2320303</v>
      </c>
      <c r="B1388" s="18" t="s">
        <v>8</v>
      </c>
      <c r="C1388" s="72">
        <v>0</v>
      </c>
    </row>
    <row r="1389" spans="1:3" ht="16.5" customHeight="1">
      <c r="A1389" s="3">
        <v>2320304</v>
      </c>
      <c r="B1389" s="18" t="s">
        <v>9</v>
      </c>
      <c r="C1389" s="72">
        <v>0</v>
      </c>
    </row>
    <row r="1390" spans="1:3" ht="16.5" customHeight="1">
      <c r="A1390" s="3">
        <v>233</v>
      </c>
      <c r="B1390" s="71" t="s">
        <v>10</v>
      </c>
      <c r="C1390" s="72">
        <f>SUM(C1391:C1393)</f>
        <v>33</v>
      </c>
    </row>
    <row r="1391" spans="1:3" ht="16.5" customHeight="1">
      <c r="A1391" s="3">
        <v>23301</v>
      </c>
      <c r="B1391" s="71" t="s">
        <v>11</v>
      </c>
      <c r="C1391" s="72">
        <v>0</v>
      </c>
    </row>
    <row r="1392" spans="1:3" ht="16.5" customHeight="1">
      <c r="A1392" s="3">
        <v>23302</v>
      </c>
      <c r="B1392" s="71" t="s">
        <v>12</v>
      </c>
      <c r="C1392" s="72">
        <v>0</v>
      </c>
    </row>
    <row r="1393" spans="1:3" ht="16.5" customHeight="1">
      <c r="A1393" s="3">
        <v>23303</v>
      </c>
      <c r="B1393" s="71" t="s">
        <v>13</v>
      </c>
      <c r="C1393" s="72">
        <v>33</v>
      </c>
    </row>
    <row r="1394" spans="1:3" ht="16.5" customHeight="1">
      <c r="A1394" s="3"/>
      <c r="B1394" s="71"/>
      <c r="C1394" s="72"/>
    </row>
    <row r="1395" spans="1:3" ht="16.5" customHeight="1">
      <c r="A1395" s="3"/>
      <c r="B1395" s="18"/>
      <c r="C1395" s="72"/>
    </row>
    <row r="1396" spans="1:3" ht="16.5" customHeight="1">
      <c r="A1396" s="3"/>
      <c r="B1396" s="71" t="s">
        <v>14</v>
      </c>
      <c r="C1396" s="72">
        <v>33585</v>
      </c>
    </row>
    <row r="1397" spans="1:3" ht="16.5" customHeight="1">
      <c r="A1397" s="3">
        <v>20610</v>
      </c>
      <c r="B1397" s="71" t="s">
        <v>219</v>
      </c>
      <c r="C1397" s="72">
        <v>0</v>
      </c>
    </row>
    <row r="1398" spans="1:3" ht="16.5" customHeight="1">
      <c r="A1398" s="3">
        <v>2061001</v>
      </c>
      <c r="B1398" s="18" t="s">
        <v>221</v>
      </c>
      <c r="C1398" s="72">
        <v>0</v>
      </c>
    </row>
    <row r="1399" spans="1:3" ht="16.5" customHeight="1">
      <c r="A1399" s="3">
        <v>2061002</v>
      </c>
      <c r="B1399" s="18" t="s">
        <v>222</v>
      </c>
      <c r="C1399" s="72">
        <v>0</v>
      </c>
    </row>
    <row r="1400" spans="1:3" ht="16.5" customHeight="1">
      <c r="A1400" s="3">
        <v>2061003</v>
      </c>
      <c r="B1400" s="18" t="s">
        <v>223</v>
      </c>
      <c r="C1400" s="72">
        <v>0</v>
      </c>
    </row>
    <row r="1401" spans="1:3" ht="16.5" customHeight="1">
      <c r="A1401" s="3">
        <v>2061004</v>
      </c>
      <c r="B1401" s="18" t="s">
        <v>224</v>
      </c>
      <c r="C1401" s="72">
        <v>0</v>
      </c>
    </row>
    <row r="1402" spans="1:3" ht="16.5" customHeight="1">
      <c r="A1402" s="3">
        <v>2061005</v>
      </c>
      <c r="B1402" s="18" t="s">
        <v>225</v>
      </c>
      <c r="C1402" s="72">
        <v>0</v>
      </c>
    </row>
    <row r="1403" spans="1:3" ht="16.5" customHeight="1">
      <c r="A1403" s="3">
        <v>2061099</v>
      </c>
      <c r="B1403" s="18" t="s">
        <v>226</v>
      </c>
      <c r="C1403" s="72">
        <v>0</v>
      </c>
    </row>
    <row r="1404" spans="1:3" ht="16.5" customHeight="1">
      <c r="A1404" s="3"/>
      <c r="B1404" s="18" t="s">
        <v>228</v>
      </c>
      <c r="C1404" s="72">
        <v>63</v>
      </c>
    </row>
    <row r="1405" spans="1:3" ht="16.5" customHeight="1">
      <c r="A1405" s="3">
        <v>20707</v>
      </c>
      <c r="B1405" s="71" t="s">
        <v>230</v>
      </c>
      <c r="C1405" s="72">
        <v>63</v>
      </c>
    </row>
    <row r="1406" spans="1:3" ht="16.5" customHeight="1">
      <c r="A1406" s="3">
        <v>2070701</v>
      </c>
      <c r="B1406" s="18" t="s">
        <v>231</v>
      </c>
      <c r="C1406" s="72">
        <v>0</v>
      </c>
    </row>
    <row r="1407" spans="1:3" ht="16.5" customHeight="1">
      <c r="A1407" s="3">
        <v>2070702</v>
      </c>
      <c r="B1407" s="18" t="s">
        <v>232</v>
      </c>
      <c r="C1407" s="72">
        <v>60</v>
      </c>
    </row>
    <row r="1408" spans="1:3" ht="16.5" customHeight="1">
      <c r="A1408" s="3">
        <v>2070703</v>
      </c>
      <c r="B1408" s="18" t="s">
        <v>233</v>
      </c>
      <c r="C1408" s="72">
        <v>0</v>
      </c>
    </row>
    <row r="1409" spans="1:3" ht="16.5" customHeight="1">
      <c r="A1409" s="3">
        <v>2070799</v>
      </c>
      <c r="B1409" s="18" t="s">
        <v>234</v>
      </c>
      <c r="C1409" s="72">
        <v>3</v>
      </c>
    </row>
    <row r="1410" spans="1:3" ht="16.5" customHeight="1">
      <c r="A1410" s="3">
        <v>2320405</v>
      </c>
      <c r="B1410" s="18" t="s">
        <v>235</v>
      </c>
      <c r="C1410" s="73">
        <v>0</v>
      </c>
    </row>
    <row r="1411" spans="1:3" ht="16.5" customHeight="1">
      <c r="A1411" s="3">
        <v>2330405</v>
      </c>
      <c r="B1411" s="71" t="s">
        <v>236</v>
      </c>
      <c r="C1411" s="72">
        <v>0</v>
      </c>
    </row>
    <row r="1412" spans="1:3" ht="16.5" customHeight="1">
      <c r="A1412" s="3">
        <v>20822</v>
      </c>
      <c r="B1412" s="18" t="s">
        <v>238</v>
      </c>
      <c r="C1412" s="74">
        <v>345</v>
      </c>
    </row>
    <row r="1413" spans="1:3" ht="16.5" customHeight="1">
      <c r="A1413" s="3">
        <v>2082201</v>
      </c>
      <c r="B1413" s="18" t="s">
        <v>240</v>
      </c>
      <c r="C1413" s="72">
        <v>0</v>
      </c>
    </row>
    <row r="1414" spans="1:3" ht="16.5" customHeight="1">
      <c r="A1414" s="3">
        <v>2082202</v>
      </c>
      <c r="B1414" s="18" t="s">
        <v>241</v>
      </c>
      <c r="C1414" s="72">
        <v>341</v>
      </c>
    </row>
    <row r="1415" spans="1:3" ht="16.5" customHeight="1">
      <c r="A1415" s="3">
        <v>2082299</v>
      </c>
      <c r="B1415" s="18" t="s">
        <v>242</v>
      </c>
      <c r="C1415" s="72">
        <v>4</v>
      </c>
    </row>
    <row r="1416" spans="1:3" ht="16.5" customHeight="1">
      <c r="A1416" s="3"/>
      <c r="B1416" s="18" t="s">
        <v>244</v>
      </c>
      <c r="C1416" s="72">
        <v>100</v>
      </c>
    </row>
    <row r="1417" spans="1:3" ht="16.5" customHeight="1">
      <c r="A1417" s="3">
        <v>20823</v>
      </c>
      <c r="B1417" s="18" t="s">
        <v>246</v>
      </c>
      <c r="C1417" s="72">
        <v>100</v>
      </c>
    </row>
    <row r="1418" spans="1:3" ht="16.5" customHeight="1">
      <c r="A1418" s="3">
        <v>2082301</v>
      </c>
      <c r="B1418" s="18" t="s">
        <v>247</v>
      </c>
      <c r="C1418" s="72">
        <v>0</v>
      </c>
    </row>
    <row r="1419" spans="1:3" ht="16.5" customHeight="1">
      <c r="A1419" s="3">
        <v>2082302</v>
      </c>
      <c r="B1419" s="18" t="s">
        <v>248</v>
      </c>
      <c r="C1419" s="72">
        <v>100</v>
      </c>
    </row>
    <row r="1420" spans="1:3" ht="16.5" customHeight="1">
      <c r="A1420" s="3">
        <v>2082399</v>
      </c>
      <c r="B1420" s="71" t="s">
        <v>249</v>
      </c>
      <c r="C1420" s="72">
        <v>0</v>
      </c>
    </row>
    <row r="1421" spans="1:3" ht="16.5" customHeight="1">
      <c r="A1421" s="3">
        <v>2320417</v>
      </c>
      <c r="B1421" s="18" t="s">
        <v>250</v>
      </c>
      <c r="C1421" s="72">
        <v>0</v>
      </c>
    </row>
    <row r="1422" spans="1:3" ht="16.5" customHeight="1">
      <c r="A1422" s="3">
        <v>2330417</v>
      </c>
      <c r="B1422" s="18" t="s">
        <v>251</v>
      </c>
      <c r="C1422" s="72">
        <v>0</v>
      </c>
    </row>
    <row r="1423" spans="1:3" ht="16.5" customHeight="1">
      <c r="A1423" s="3">
        <v>21160</v>
      </c>
      <c r="B1423" s="18" t="s">
        <v>253</v>
      </c>
      <c r="C1423" s="72">
        <v>0</v>
      </c>
    </row>
    <row r="1424" spans="1:3" ht="16.5" customHeight="1">
      <c r="A1424" s="3">
        <v>2116001</v>
      </c>
      <c r="B1424" s="18" t="s">
        <v>255</v>
      </c>
      <c r="C1424" s="72">
        <v>0</v>
      </c>
    </row>
    <row r="1425" spans="1:3" ht="16.5" customHeight="1">
      <c r="A1425" s="3">
        <v>2116002</v>
      </c>
      <c r="B1425" s="18" t="s">
        <v>256</v>
      </c>
      <c r="C1425" s="72">
        <v>0</v>
      </c>
    </row>
    <row r="1426" spans="1:3" ht="16.5" customHeight="1">
      <c r="A1426" s="3">
        <v>2116003</v>
      </c>
      <c r="B1426" s="18" t="s">
        <v>257</v>
      </c>
      <c r="C1426" s="72">
        <v>0</v>
      </c>
    </row>
    <row r="1427" spans="1:3" ht="16.5" customHeight="1">
      <c r="A1427" s="3">
        <v>2116099</v>
      </c>
      <c r="B1427" s="18" t="s">
        <v>258</v>
      </c>
      <c r="C1427" s="72">
        <v>0</v>
      </c>
    </row>
    <row r="1428" spans="1:3" ht="16.5" customHeight="1">
      <c r="A1428" s="3">
        <v>21161</v>
      </c>
      <c r="B1428" s="18" t="s">
        <v>260</v>
      </c>
      <c r="C1428" s="72">
        <v>0</v>
      </c>
    </row>
    <row r="1429" spans="1:3" ht="16.5" customHeight="1">
      <c r="A1429" s="3">
        <v>2116101</v>
      </c>
      <c r="B1429" s="18" t="s">
        <v>263</v>
      </c>
      <c r="C1429" s="72">
        <v>0</v>
      </c>
    </row>
    <row r="1430" spans="1:3" ht="16.5" customHeight="1">
      <c r="A1430" s="3">
        <v>2116102</v>
      </c>
      <c r="B1430" s="71" t="s">
        <v>266</v>
      </c>
      <c r="C1430" s="72">
        <v>0</v>
      </c>
    </row>
    <row r="1431" spans="1:3" ht="16.5" customHeight="1">
      <c r="A1431" s="3">
        <v>2116103</v>
      </c>
      <c r="B1431" s="18" t="s">
        <v>268</v>
      </c>
      <c r="C1431" s="72">
        <v>0</v>
      </c>
    </row>
    <row r="1432" spans="1:3" ht="16.5" customHeight="1">
      <c r="A1432" s="3">
        <v>2116104</v>
      </c>
      <c r="B1432" s="18" t="s">
        <v>269</v>
      </c>
      <c r="C1432" s="72">
        <v>0</v>
      </c>
    </row>
    <row r="1433" spans="1:3" ht="16.5" customHeight="1">
      <c r="A1433" s="3"/>
      <c r="B1433" s="18" t="s">
        <v>271</v>
      </c>
      <c r="C1433" s="72">
        <v>30219</v>
      </c>
    </row>
    <row r="1434" spans="1:3" ht="16.5" customHeight="1">
      <c r="A1434" s="3">
        <v>21208</v>
      </c>
      <c r="B1434" s="18" t="s">
        <v>274</v>
      </c>
      <c r="C1434" s="72">
        <v>29906</v>
      </c>
    </row>
    <row r="1435" spans="1:3" ht="16.5" customHeight="1">
      <c r="A1435" s="3">
        <v>2120801</v>
      </c>
      <c r="B1435" s="18" t="s">
        <v>277</v>
      </c>
      <c r="C1435" s="72">
        <v>27045</v>
      </c>
    </row>
    <row r="1436" spans="1:3" ht="16.5" customHeight="1">
      <c r="A1436" s="3">
        <v>2120802</v>
      </c>
      <c r="B1436" s="18" t="s">
        <v>279</v>
      </c>
      <c r="C1436" s="72">
        <v>0</v>
      </c>
    </row>
    <row r="1437" spans="1:3" ht="16.5" customHeight="1">
      <c r="A1437" s="3">
        <v>2120803</v>
      </c>
      <c r="B1437" s="18" t="s">
        <v>282</v>
      </c>
      <c r="C1437" s="72">
        <v>0</v>
      </c>
    </row>
    <row r="1438" spans="1:3" ht="16.5" customHeight="1">
      <c r="A1438" s="3">
        <v>2120804</v>
      </c>
      <c r="B1438" s="18" t="s">
        <v>284</v>
      </c>
      <c r="C1438" s="72">
        <v>0</v>
      </c>
    </row>
    <row r="1439" spans="1:3" ht="16.5" customHeight="1">
      <c r="A1439" s="3">
        <v>2120805</v>
      </c>
      <c r="B1439" s="18" t="s">
        <v>286</v>
      </c>
      <c r="C1439" s="72">
        <v>0</v>
      </c>
    </row>
    <row r="1440" spans="1:3" ht="16.5" customHeight="1">
      <c r="A1440" s="3">
        <v>2120806</v>
      </c>
      <c r="B1440" s="18" t="s">
        <v>287</v>
      </c>
      <c r="C1440" s="72">
        <v>0</v>
      </c>
    </row>
    <row r="1441" spans="1:3" ht="16.5" customHeight="1">
      <c r="A1441" s="3">
        <v>2120807</v>
      </c>
      <c r="B1441" s="18" t="s">
        <v>288</v>
      </c>
      <c r="C1441" s="72">
        <v>0</v>
      </c>
    </row>
    <row r="1442" spans="1:3" ht="16.5" customHeight="1">
      <c r="A1442" s="3">
        <v>2120809</v>
      </c>
      <c r="B1442" s="18" t="s">
        <v>289</v>
      </c>
      <c r="C1442" s="72">
        <v>0</v>
      </c>
    </row>
    <row r="1443" spans="1:3" ht="16.5" customHeight="1">
      <c r="A1443" s="3">
        <v>2120810</v>
      </c>
      <c r="B1443" s="18" t="s">
        <v>290</v>
      </c>
      <c r="C1443" s="72">
        <v>0</v>
      </c>
    </row>
    <row r="1444" spans="1:3" ht="16.5" customHeight="1">
      <c r="A1444" s="3">
        <v>2120811</v>
      </c>
      <c r="B1444" s="18" t="s">
        <v>291</v>
      </c>
      <c r="C1444" s="72">
        <v>0</v>
      </c>
    </row>
    <row r="1445" spans="1:3" ht="16.5" customHeight="1">
      <c r="A1445" s="3">
        <v>2120813</v>
      </c>
      <c r="B1445" s="18" t="s">
        <v>292</v>
      </c>
      <c r="C1445" s="72">
        <v>0</v>
      </c>
    </row>
    <row r="1446" spans="1:3" ht="16.5" customHeight="1">
      <c r="A1446" s="3">
        <v>2120899</v>
      </c>
      <c r="B1446" s="18" t="s">
        <v>293</v>
      </c>
      <c r="C1446" s="72">
        <v>2861</v>
      </c>
    </row>
    <row r="1447" spans="1:3" ht="16.5" customHeight="1">
      <c r="A1447" s="3">
        <v>2320411</v>
      </c>
      <c r="B1447" s="18" t="s">
        <v>294</v>
      </c>
      <c r="C1447" s="72">
        <v>306</v>
      </c>
    </row>
    <row r="1448" spans="1:3" ht="16.5" customHeight="1">
      <c r="A1448" s="3">
        <v>2330411</v>
      </c>
      <c r="B1448" s="18" t="s">
        <v>295</v>
      </c>
      <c r="C1448" s="72">
        <v>7</v>
      </c>
    </row>
    <row r="1449" spans="1:3" ht="16.5" customHeight="1">
      <c r="A1449" s="3"/>
      <c r="B1449" s="18" t="s">
        <v>297</v>
      </c>
      <c r="C1449" s="72">
        <v>0</v>
      </c>
    </row>
    <row r="1450" spans="1:3" ht="16.5" customHeight="1">
      <c r="A1450" s="3">
        <v>21209</v>
      </c>
      <c r="B1450" s="18" t="s">
        <v>299</v>
      </c>
      <c r="C1450" s="72">
        <v>0</v>
      </c>
    </row>
    <row r="1451" spans="1:3" ht="16.5" customHeight="1">
      <c r="A1451" s="3">
        <v>2120901</v>
      </c>
      <c r="B1451" s="18" t="s">
        <v>300</v>
      </c>
      <c r="C1451" s="72">
        <v>0</v>
      </c>
    </row>
    <row r="1452" spans="1:3" ht="16.5" customHeight="1">
      <c r="A1452" s="3">
        <v>2120902</v>
      </c>
      <c r="B1452" s="18" t="s">
        <v>301</v>
      </c>
      <c r="C1452" s="72">
        <v>0</v>
      </c>
    </row>
    <row r="1453" spans="1:3" ht="16.5" customHeight="1">
      <c r="A1453" s="3">
        <v>2120903</v>
      </c>
      <c r="B1453" s="18" t="s">
        <v>302</v>
      </c>
      <c r="C1453" s="72">
        <v>0</v>
      </c>
    </row>
    <row r="1454" spans="1:3" ht="16.5" customHeight="1">
      <c r="A1454" s="3">
        <v>2120904</v>
      </c>
      <c r="B1454" s="18" t="s">
        <v>303</v>
      </c>
      <c r="C1454" s="72">
        <v>0</v>
      </c>
    </row>
    <row r="1455" spans="1:3" ht="16.5" customHeight="1">
      <c r="A1455" s="3">
        <v>2120999</v>
      </c>
      <c r="B1455" s="18" t="s">
        <v>304</v>
      </c>
      <c r="C1455" s="72">
        <v>0</v>
      </c>
    </row>
    <row r="1456" spans="1:3" ht="16.5" customHeight="1">
      <c r="A1456" s="3">
        <v>2320410</v>
      </c>
      <c r="B1456" s="18" t="s">
        <v>305</v>
      </c>
      <c r="C1456" s="72">
        <v>0</v>
      </c>
    </row>
    <row r="1457" spans="1:3" ht="16.5" customHeight="1">
      <c r="A1457" s="3">
        <v>2330410</v>
      </c>
      <c r="B1457" s="18" t="s">
        <v>306</v>
      </c>
      <c r="C1457" s="72">
        <v>0</v>
      </c>
    </row>
    <row r="1458" spans="1:3" ht="16.5" customHeight="1">
      <c r="A1458" s="3"/>
      <c r="B1458" s="18" t="s">
        <v>308</v>
      </c>
      <c r="C1458" s="72">
        <v>0</v>
      </c>
    </row>
    <row r="1459" spans="1:3" ht="16.5" customHeight="1">
      <c r="A1459" s="3">
        <v>21210</v>
      </c>
      <c r="B1459" s="18" t="s">
        <v>310</v>
      </c>
      <c r="C1459" s="72">
        <v>0</v>
      </c>
    </row>
    <row r="1460" spans="1:3" ht="16.5" customHeight="1">
      <c r="A1460" s="3">
        <v>2121001</v>
      </c>
      <c r="B1460" s="18" t="s">
        <v>277</v>
      </c>
      <c r="C1460" s="72">
        <v>0</v>
      </c>
    </row>
    <row r="1461" spans="1:3" ht="16.5" customHeight="1">
      <c r="A1461" s="3">
        <v>2121002</v>
      </c>
      <c r="B1461" s="18" t="s">
        <v>279</v>
      </c>
      <c r="C1461" s="72">
        <v>0</v>
      </c>
    </row>
    <row r="1462" spans="1:3" ht="16.5" customHeight="1">
      <c r="A1462" s="3">
        <v>2121099</v>
      </c>
      <c r="B1462" s="18" t="s">
        <v>311</v>
      </c>
      <c r="C1462" s="72">
        <v>0</v>
      </c>
    </row>
    <row r="1463" spans="1:3" ht="16.5" customHeight="1">
      <c r="A1463" s="3">
        <v>2320412</v>
      </c>
      <c r="B1463" s="18" t="s">
        <v>312</v>
      </c>
      <c r="C1463" s="72">
        <v>0</v>
      </c>
    </row>
    <row r="1464" spans="1:3" ht="16.5" customHeight="1">
      <c r="A1464" s="3">
        <v>2330412</v>
      </c>
      <c r="B1464" s="18" t="s">
        <v>313</v>
      </c>
      <c r="C1464" s="72">
        <v>0</v>
      </c>
    </row>
    <row r="1465" spans="1:3" ht="16.5" customHeight="1">
      <c r="A1465" s="3"/>
      <c r="B1465" s="71" t="s">
        <v>315</v>
      </c>
      <c r="C1465" s="72">
        <v>0</v>
      </c>
    </row>
    <row r="1466" spans="1:3" ht="16.5" customHeight="1">
      <c r="A1466" s="3">
        <v>21211</v>
      </c>
      <c r="B1466" s="18" t="s">
        <v>317</v>
      </c>
      <c r="C1466" s="72">
        <v>0</v>
      </c>
    </row>
    <row r="1467" spans="1:3" ht="16.5" customHeight="1">
      <c r="A1467" s="3">
        <v>2320413</v>
      </c>
      <c r="B1467" s="18" t="s">
        <v>318</v>
      </c>
      <c r="C1467" s="72">
        <v>0</v>
      </c>
    </row>
    <row r="1468" spans="1:3" ht="16.5" customHeight="1">
      <c r="A1468" s="3">
        <v>2330413</v>
      </c>
      <c r="B1468" s="18" t="s">
        <v>319</v>
      </c>
      <c r="C1468" s="72">
        <v>0</v>
      </c>
    </row>
    <row r="1469" spans="1:3" ht="16.5" customHeight="1">
      <c r="A1469" s="3"/>
      <c r="B1469" s="18" t="s">
        <v>321</v>
      </c>
      <c r="C1469" s="72">
        <v>1602</v>
      </c>
    </row>
    <row r="1470" spans="1:3" ht="16.5" customHeight="1">
      <c r="A1470" s="3">
        <v>21213</v>
      </c>
      <c r="B1470" s="18" t="s">
        <v>323</v>
      </c>
      <c r="C1470" s="72">
        <v>1602</v>
      </c>
    </row>
    <row r="1471" spans="1:3" ht="16.5" customHeight="1">
      <c r="A1471" s="3">
        <v>2121301</v>
      </c>
      <c r="B1471" s="18" t="s">
        <v>300</v>
      </c>
      <c r="C1471" s="72">
        <v>441</v>
      </c>
    </row>
    <row r="1472" spans="1:3" ht="16.5" customHeight="1">
      <c r="A1472" s="3">
        <v>2121302</v>
      </c>
      <c r="B1472" s="18" t="s">
        <v>301</v>
      </c>
      <c r="C1472" s="72">
        <v>982</v>
      </c>
    </row>
    <row r="1473" spans="1:3" ht="16.5" customHeight="1">
      <c r="A1473" s="3">
        <v>2121303</v>
      </c>
      <c r="B1473" s="18" t="s">
        <v>302</v>
      </c>
      <c r="C1473" s="72">
        <v>0</v>
      </c>
    </row>
    <row r="1474" spans="1:3" ht="16.5" customHeight="1">
      <c r="A1474" s="3">
        <v>2121304</v>
      </c>
      <c r="B1474" s="18" t="s">
        <v>303</v>
      </c>
      <c r="C1474" s="72">
        <v>0</v>
      </c>
    </row>
    <row r="1475" spans="1:3" ht="16.5" customHeight="1">
      <c r="A1475" s="3">
        <v>2121399</v>
      </c>
      <c r="B1475" s="18" t="s">
        <v>324</v>
      </c>
      <c r="C1475" s="72">
        <v>179</v>
      </c>
    </row>
    <row r="1476" spans="1:3" ht="16.5" customHeight="1">
      <c r="A1476" s="3">
        <v>2320416</v>
      </c>
      <c r="B1476" s="18" t="s">
        <v>325</v>
      </c>
      <c r="C1476" s="72">
        <v>0</v>
      </c>
    </row>
    <row r="1477" spans="1:3" ht="16.5" customHeight="1">
      <c r="A1477" s="3">
        <v>2330416</v>
      </c>
      <c r="B1477" s="18" t="s">
        <v>326</v>
      </c>
      <c r="C1477" s="72">
        <v>0</v>
      </c>
    </row>
    <row r="1478" spans="1:3" ht="16.5" customHeight="1">
      <c r="A1478" s="3"/>
      <c r="B1478" s="18" t="s">
        <v>328</v>
      </c>
      <c r="C1478" s="72">
        <v>253</v>
      </c>
    </row>
    <row r="1479" spans="1:3" ht="16.5" customHeight="1">
      <c r="A1479" s="3">
        <v>21214</v>
      </c>
      <c r="B1479" s="18" t="s">
        <v>330</v>
      </c>
      <c r="C1479" s="72">
        <v>253</v>
      </c>
    </row>
    <row r="1480" spans="1:3" ht="16.5" customHeight="1">
      <c r="A1480" s="3">
        <v>2121401</v>
      </c>
      <c r="B1480" s="18" t="s">
        <v>331</v>
      </c>
      <c r="C1480" s="72">
        <v>253</v>
      </c>
    </row>
    <row r="1481" spans="1:3" ht="16.5" customHeight="1">
      <c r="A1481" s="3">
        <v>2121402</v>
      </c>
      <c r="B1481" s="71" t="s">
        <v>332</v>
      </c>
      <c r="C1481" s="72">
        <v>0</v>
      </c>
    </row>
    <row r="1482" spans="1:3" ht="16.5" customHeight="1">
      <c r="A1482" s="3">
        <v>2121499</v>
      </c>
      <c r="B1482" s="18" t="s">
        <v>333</v>
      </c>
      <c r="C1482" s="72">
        <v>0</v>
      </c>
    </row>
    <row r="1483" spans="1:3" ht="16.5" customHeight="1">
      <c r="A1483" s="3">
        <v>2320420</v>
      </c>
      <c r="B1483" s="18" t="s">
        <v>334</v>
      </c>
      <c r="C1483" s="72">
        <v>0</v>
      </c>
    </row>
    <row r="1484" spans="1:3" ht="16.5" customHeight="1">
      <c r="A1484" s="3">
        <v>2330420</v>
      </c>
      <c r="B1484" s="18" t="s">
        <v>335</v>
      </c>
      <c r="C1484" s="72">
        <v>0</v>
      </c>
    </row>
    <row r="1485" spans="1:3" ht="16.5" customHeight="1">
      <c r="A1485" s="3"/>
      <c r="B1485" s="18" t="s">
        <v>337</v>
      </c>
      <c r="C1485" s="72">
        <v>561</v>
      </c>
    </row>
    <row r="1486" spans="1:3" ht="16.5" customHeight="1">
      <c r="A1486" s="3">
        <v>21366</v>
      </c>
      <c r="B1486" s="18" t="s">
        <v>340</v>
      </c>
      <c r="C1486" s="72">
        <v>561</v>
      </c>
    </row>
    <row r="1487" spans="1:3" ht="16.5" customHeight="1">
      <c r="A1487" s="3">
        <v>2136601</v>
      </c>
      <c r="B1487" s="18" t="s">
        <v>248</v>
      </c>
      <c r="C1487" s="72">
        <v>0</v>
      </c>
    </row>
    <row r="1488" spans="1:3" ht="16.5" customHeight="1">
      <c r="A1488" s="3">
        <v>2136602</v>
      </c>
      <c r="B1488" s="18" t="s">
        <v>344</v>
      </c>
      <c r="C1488" s="72">
        <v>0</v>
      </c>
    </row>
    <row r="1489" spans="1:3" ht="16.5" customHeight="1">
      <c r="A1489" s="3">
        <v>2136603</v>
      </c>
      <c r="B1489" s="18" t="s">
        <v>345</v>
      </c>
      <c r="C1489" s="72">
        <v>0</v>
      </c>
    </row>
    <row r="1490" spans="1:3" ht="16.5" customHeight="1">
      <c r="A1490" s="3">
        <v>2136699</v>
      </c>
      <c r="B1490" s="18" t="s">
        <v>346</v>
      </c>
      <c r="C1490" s="72">
        <v>561</v>
      </c>
    </row>
    <row r="1491" spans="1:3" ht="16.5" customHeight="1">
      <c r="A1491" s="3">
        <v>2320414</v>
      </c>
      <c r="B1491" s="18" t="s">
        <v>347</v>
      </c>
      <c r="C1491" s="72">
        <v>0</v>
      </c>
    </row>
    <row r="1492" spans="1:3" ht="16.5" customHeight="1">
      <c r="A1492" s="3">
        <v>2330414</v>
      </c>
      <c r="B1492" s="18" t="s">
        <v>348</v>
      </c>
      <c r="C1492" s="72">
        <v>0</v>
      </c>
    </row>
    <row r="1493" spans="1:3" ht="16.5" customHeight="1">
      <c r="A1493" s="3">
        <v>21367</v>
      </c>
      <c r="B1493" s="18" t="s">
        <v>350</v>
      </c>
      <c r="C1493" s="72">
        <v>0</v>
      </c>
    </row>
    <row r="1494" spans="1:3" ht="16.5" customHeight="1">
      <c r="A1494" s="3">
        <v>2136701</v>
      </c>
      <c r="B1494" s="18" t="s">
        <v>241</v>
      </c>
      <c r="C1494" s="72">
        <v>0</v>
      </c>
    </row>
    <row r="1495" spans="1:3" ht="16.5" customHeight="1">
      <c r="A1495" s="3">
        <v>2136702</v>
      </c>
      <c r="B1495" s="18" t="s">
        <v>352</v>
      </c>
      <c r="C1495" s="72">
        <v>0</v>
      </c>
    </row>
    <row r="1496" spans="1:3" ht="16.5" customHeight="1">
      <c r="A1496" s="3">
        <v>2136703</v>
      </c>
      <c r="B1496" s="18" t="s">
        <v>353</v>
      </c>
      <c r="C1496" s="72">
        <v>0</v>
      </c>
    </row>
    <row r="1497" spans="1:3" ht="16.5" customHeight="1">
      <c r="A1497" s="3">
        <v>2136799</v>
      </c>
      <c r="B1497" s="18" t="s">
        <v>354</v>
      </c>
      <c r="C1497" s="72">
        <v>0</v>
      </c>
    </row>
    <row r="1498" spans="1:3" ht="16.5" customHeight="1">
      <c r="A1498" s="3"/>
      <c r="B1498" s="18" t="s">
        <v>357</v>
      </c>
      <c r="C1498" s="72">
        <v>0</v>
      </c>
    </row>
    <row r="1499" spans="1:3" ht="16.5" customHeight="1">
      <c r="A1499" s="3">
        <v>21369</v>
      </c>
      <c r="B1499" s="18" t="s">
        <v>360</v>
      </c>
      <c r="C1499" s="72">
        <v>0</v>
      </c>
    </row>
    <row r="1500" spans="1:3" ht="16.5" customHeight="1">
      <c r="A1500" s="3">
        <v>2136901</v>
      </c>
      <c r="B1500" s="18" t="s">
        <v>355</v>
      </c>
      <c r="C1500" s="72">
        <v>0</v>
      </c>
    </row>
    <row r="1501" spans="1:3" ht="16.5" customHeight="1">
      <c r="A1501" s="3">
        <v>2136902</v>
      </c>
      <c r="B1501" s="18" t="s">
        <v>363</v>
      </c>
      <c r="C1501" s="72">
        <v>0</v>
      </c>
    </row>
    <row r="1502" spans="1:3" ht="16.5" customHeight="1">
      <c r="A1502" s="3">
        <v>2136903</v>
      </c>
      <c r="B1502" s="18" t="s">
        <v>364</v>
      </c>
      <c r="C1502" s="72">
        <v>0</v>
      </c>
    </row>
    <row r="1503" spans="1:3" ht="16.5" customHeight="1">
      <c r="A1503" s="3">
        <v>2136999</v>
      </c>
      <c r="B1503" s="18" t="s">
        <v>365</v>
      </c>
      <c r="C1503" s="72">
        <v>0</v>
      </c>
    </row>
    <row r="1504" spans="1:3" ht="16.5" customHeight="1">
      <c r="A1504" s="3">
        <v>2320418</v>
      </c>
      <c r="B1504" s="18" t="s">
        <v>366</v>
      </c>
      <c r="C1504" s="72">
        <v>0</v>
      </c>
    </row>
    <row r="1505" spans="1:3" ht="16.5" customHeight="1">
      <c r="A1505" s="3">
        <v>2330418</v>
      </c>
      <c r="B1505" s="18" t="s">
        <v>367</v>
      </c>
      <c r="C1505" s="72">
        <v>0</v>
      </c>
    </row>
    <row r="1506" spans="1:3" ht="16.5" customHeight="1">
      <c r="A1506" s="3"/>
      <c r="B1506" s="18" t="s">
        <v>369</v>
      </c>
      <c r="C1506" s="72">
        <v>0</v>
      </c>
    </row>
    <row r="1507" spans="1:3" ht="16.5" customHeight="1">
      <c r="A1507" s="3">
        <v>21460</v>
      </c>
      <c r="B1507" s="18" t="s">
        <v>371</v>
      </c>
      <c r="C1507" s="72">
        <v>0</v>
      </c>
    </row>
    <row r="1508" spans="1:3" ht="16.5" customHeight="1">
      <c r="A1508" s="3">
        <v>2146001</v>
      </c>
      <c r="B1508" s="18" t="s">
        <v>372</v>
      </c>
      <c r="C1508" s="72">
        <v>0</v>
      </c>
    </row>
    <row r="1509" spans="1:3" ht="16.5" customHeight="1">
      <c r="A1509" s="3">
        <v>2146002</v>
      </c>
      <c r="B1509" s="18" t="s">
        <v>373</v>
      </c>
      <c r="C1509" s="72">
        <v>0</v>
      </c>
    </row>
    <row r="1510" spans="1:3" ht="16.5" customHeight="1">
      <c r="A1510" s="3">
        <v>2146003</v>
      </c>
      <c r="B1510" s="18" t="s">
        <v>374</v>
      </c>
      <c r="C1510" s="72">
        <v>0</v>
      </c>
    </row>
    <row r="1511" spans="1:3" ht="16.5" customHeight="1">
      <c r="A1511" s="3">
        <v>2146099</v>
      </c>
      <c r="B1511" s="18" t="s">
        <v>375</v>
      </c>
      <c r="C1511" s="72">
        <v>0</v>
      </c>
    </row>
    <row r="1512" spans="1:3" ht="16.5" customHeight="1">
      <c r="A1512" s="3">
        <v>2320401</v>
      </c>
      <c r="B1512" s="18" t="s">
        <v>376</v>
      </c>
      <c r="C1512" s="72">
        <v>0</v>
      </c>
    </row>
    <row r="1513" spans="1:3" ht="16.5" customHeight="1">
      <c r="A1513" s="3">
        <v>2330401</v>
      </c>
      <c r="B1513" s="18" t="s">
        <v>377</v>
      </c>
      <c r="C1513" s="72">
        <v>0</v>
      </c>
    </row>
    <row r="1514" spans="1:3" ht="16.5" customHeight="1">
      <c r="A1514" s="3"/>
      <c r="B1514" s="18" t="s">
        <v>379</v>
      </c>
      <c r="C1514" s="72">
        <v>0</v>
      </c>
    </row>
    <row r="1515" spans="1:3" ht="16.5" customHeight="1">
      <c r="A1515" s="3">
        <v>21462</v>
      </c>
      <c r="B1515" s="18" t="s">
        <v>380</v>
      </c>
      <c r="C1515" s="72">
        <v>0</v>
      </c>
    </row>
    <row r="1516" spans="1:3" ht="16.5" customHeight="1">
      <c r="A1516" s="3">
        <v>2146201</v>
      </c>
      <c r="B1516" s="18" t="s">
        <v>374</v>
      </c>
      <c r="C1516" s="72">
        <v>0</v>
      </c>
    </row>
    <row r="1517" spans="1:3" ht="16.5" customHeight="1">
      <c r="A1517" s="3">
        <v>2146202</v>
      </c>
      <c r="B1517" s="18" t="s">
        <v>381</v>
      </c>
      <c r="C1517" s="72">
        <v>0</v>
      </c>
    </row>
    <row r="1518" spans="1:3" ht="16.5" customHeight="1">
      <c r="A1518" s="3">
        <v>2146203</v>
      </c>
      <c r="B1518" s="18" t="s">
        <v>382</v>
      </c>
      <c r="C1518" s="72">
        <v>0</v>
      </c>
    </row>
    <row r="1519" spans="1:3" ht="16.5" customHeight="1">
      <c r="A1519" s="3">
        <v>2146299</v>
      </c>
      <c r="B1519" s="18" t="s">
        <v>383</v>
      </c>
      <c r="C1519" s="72">
        <v>0</v>
      </c>
    </row>
    <row r="1520" spans="1:3" ht="16.5" customHeight="1">
      <c r="A1520" s="3">
        <v>2320419</v>
      </c>
      <c r="B1520" s="18" t="s">
        <v>384</v>
      </c>
      <c r="C1520" s="72">
        <v>0</v>
      </c>
    </row>
    <row r="1521" spans="1:3" ht="16.5" customHeight="1">
      <c r="A1521" s="3">
        <v>2330419</v>
      </c>
      <c r="B1521" s="18" t="s">
        <v>385</v>
      </c>
      <c r="C1521" s="72">
        <v>0</v>
      </c>
    </row>
    <row r="1522" spans="1:3" ht="16.5" customHeight="1">
      <c r="A1522" s="3"/>
      <c r="B1522" s="71" t="s">
        <v>387</v>
      </c>
      <c r="C1522" s="72">
        <v>0</v>
      </c>
    </row>
    <row r="1523" spans="1:3" ht="16.5" customHeight="1">
      <c r="A1523" s="3">
        <v>21463</v>
      </c>
      <c r="B1523" s="18" t="s">
        <v>389</v>
      </c>
      <c r="C1523" s="72">
        <v>0</v>
      </c>
    </row>
    <row r="1524" spans="1:3" ht="16.5" customHeight="1">
      <c r="A1524" s="3">
        <v>2146301</v>
      </c>
      <c r="B1524" s="18" t="s">
        <v>390</v>
      </c>
      <c r="C1524" s="72">
        <v>0</v>
      </c>
    </row>
    <row r="1525" spans="1:3" ht="16.5" customHeight="1">
      <c r="A1525" s="3">
        <v>2146302</v>
      </c>
      <c r="B1525" s="18" t="s">
        <v>391</v>
      </c>
      <c r="C1525" s="72">
        <v>0</v>
      </c>
    </row>
    <row r="1526" spans="1:3" ht="16.5" customHeight="1">
      <c r="A1526" s="3">
        <v>2146303</v>
      </c>
      <c r="B1526" s="18" t="s">
        <v>392</v>
      </c>
      <c r="C1526" s="72">
        <v>0</v>
      </c>
    </row>
    <row r="1527" spans="1:3" ht="16.5" customHeight="1">
      <c r="A1527" s="3">
        <v>2146399</v>
      </c>
      <c r="B1527" s="18" t="s">
        <v>393</v>
      </c>
      <c r="C1527" s="72">
        <v>0</v>
      </c>
    </row>
    <row r="1528" spans="1:3" ht="16.5" customHeight="1">
      <c r="A1528" s="3">
        <v>2320402</v>
      </c>
      <c r="B1528" s="18" t="s">
        <v>394</v>
      </c>
      <c r="C1528" s="72">
        <v>0</v>
      </c>
    </row>
    <row r="1529" spans="1:3" ht="16.5" customHeight="1">
      <c r="A1529" s="3">
        <v>2330402</v>
      </c>
      <c r="B1529" s="18" t="s">
        <v>395</v>
      </c>
      <c r="C1529" s="72">
        <v>0</v>
      </c>
    </row>
    <row r="1530" spans="1:3" ht="16.5" customHeight="1">
      <c r="A1530" s="3">
        <v>21464</v>
      </c>
      <c r="B1530" s="18" t="s">
        <v>397</v>
      </c>
      <c r="C1530" s="72">
        <v>0</v>
      </c>
    </row>
    <row r="1531" spans="1:3" ht="16.5" customHeight="1">
      <c r="A1531" s="3">
        <v>2146401</v>
      </c>
      <c r="B1531" s="18" t="s">
        <v>399</v>
      </c>
      <c r="C1531" s="72">
        <v>0</v>
      </c>
    </row>
    <row r="1532" spans="1:3" ht="16.5" customHeight="1">
      <c r="A1532" s="3">
        <v>2146402</v>
      </c>
      <c r="B1532" s="18" t="s">
        <v>400</v>
      </c>
      <c r="C1532" s="72">
        <v>0</v>
      </c>
    </row>
    <row r="1533" spans="1:3" ht="16.5" customHeight="1">
      <c r="A1533" s="3">
        <v>2146403</v>
      </c>
      <c r="B1533" s="18" t="s">
        <v>401</v>
      </c>
      <c r="C1533" s="72">
        <v>0</v>
      </c>
    </row>
    <row r="1534" spans="1:3" ht="16.5" customHeight="1">
      <c r="A1534" s="3">
        <v>2146404</v>
      </c>
      <c r="B1534" s="18" t="s">
        <v>402</v>
      </c>
      <c r="C1534" s="72">
        <v>0</v>
      </c>
    </row>
    <row r="1535" spans="1:3" ht="16.5" customHeight="1">
      <c r="A1535" s="3">
        <v>2146405</v>
      </c>
      <c r="B1535" s="18" t="s">
        <v>403</v>
      </c>
      <c r="C1535" s="72">
        <v>0</v>
      </c>
    </row>
    <row r="1536" spans="1:3" ht="16.5" customHeight="1">
      <c r="A1536" s="3">
        <v>2146406</v>
      </c>
      <c r="B1536" s="18" t="s">
        <v>404</v>
      </c>
      <c r="C1536" s="72">
        <v>0</v>
      </c>
    </row>
    <row r="1537" spans="1:3" ht="16.5" customHeight="1">
      <c r="A1537" s="3">
        <v>2146407</v>
      </c>
      <c r="B1537" s="18" t="s">
        <v>405</v>
      </c>
      <c r="C1537" s="72">
        <v>0</v>
      </c>
    </row>
    <row r="1538" spans="1:3" ht="16.5" customHeight="1">
      <c r="A1538" s="3">
        <v>2146499</v>
      </c>
      <c r="B1538" s="18" t="s">
        <v>406</v>
      </c>
      <c r="C1538" s="72">
        <v>0</v>
      </c>
    </row>
    <row r="1539" spans="1:3" ht="16.5" customHeight="1">
      <c r="A1539" s="3">
        <v>21468</v>
      </c>
      <c r="B1539" s="18" t="s">
        <v>408</v>
      </c>
      <c r="C1539" s="72">
        <v>0</v>
      </c>
    </row>
    <row r="1540" spans="1:3" ht="16.5" customHeight="1">
      <c r="A1540" s="3">
        <v>2146801</v>
      </c>
      <c r="B1540" s="71" t="s">
        <v>410</v>
      </c>
      <c r="C1540" s="72">
        <v>0</v>
      </c>
    </row>
    <row r="1541" spans="1:3" ht="16.5" customHeight="1">
      <c r="A1541" s="3">
        <v>2146802</v>
      </c>
      <c r="B1541" s="18" t="s">
        <v>411</v>
      </c>
      <c r="C1541" s="72">
        <v>0</v>
      </c>
    </row>
    <row r="1542" spans="1:3" ht="16.5" customHeight="1">
      <c r="A1542" s="3">
        <v>2146803</v>
      </c>
      <c r="B1542" s="18" t="s">
        <v>412</v>
      </c>
      <c r="C1542" s="72">
        <v>0</v>
      </c>
    </row>
    <row r="1543" spans="1:3" ht="16.5" customHeight="1">
      <c r="A1543" s="3">
        <v>2146804</v>
      </c>
      <c r="B1543" s="18" t="s">
        <v>413</v>
      </c>
      <c r="C1543" s="72">
        <v>0</v>
      </c>
    </row>
    <row r="1544" spans="1:3" ht="16.5" customHeight="1">
      <c r="A1544" s="3">
        <v>2146805</v>
      </c>
      <c r="B1544" s="18" t="s">
        <v>414</v>
      </c>
      <c r="C1544" s="72">
        <v>0</v>
      </c>
    </row>
    <row r="1545" spans="1:3" ht="16.5" customHeight="1">
      <c r="A1545" s="3">
        <v>2146899</v>
      </c>
      <c r="B1545" s="18" t="s">
        <v>415</v>
      </c>
      <c r="C1545" s="72">
        <v>0</v>
      </c>
    </row>
    <row r="1546" spans="1:3" ht="16.5" customHeight="1">
      <c r="A1546" s="3">
        <v>21469</v>
      </c>
      <c r="B1546" s="18" t="s">
        <v>418</v>
      </c>
      <c r="C1546" s="72">
        <v>0</v>
      </c>
    </row>
    <row r="1547" spans="1:3" ht="16.5" customHeight="1">
      <c r="A1547" s="3">
        <v>2146901</v>
      </c>
      <c r="B1547" s="71" t="s">
        <v>420</v>
      </c>
      <c r="C1547" s="72">
        <v>0</v>
      </c>
    </row>
    <row r="1548" spans="1:3" ht="16.5" customHeight="1">
      <c r="A1548" s="3">
        <v>2146902</v>
      </c>
      <c r="B1548" s="18" t="s">
        <v>421</v>
      </c>
      <c r="C1548" s="72">
        <v>0</v>
      </c>
    </row>
    <row r="1549" spans="1:3" ht="16.5" customHeight="1">
      <c r="A1549" s="3">
        <v>2146903</v>
      </c>
      <c r="B1549" s="18" t="s">
        <v>422</v>
      </c>
      <c r="C1549" s="72">
        <v>0</v>
      </c>
    </row>
    <row r="1550" spans="1:3" ht="16.5" customHeight="1">
      <c r="A1550" s="3">
        <v>2146904</v>
      </c>
      <c r="B1550" s="71" t="s">
        <v>423</v>
      </c>
      <c r="C1550" s="72">
        <v>0</v>
      </c>
    </row>
    <row r="1551" spans="1:3" ht="16.5" customHeight="1">
      <c r="A1551" s="3">
        <v>2146906</v>
      </c>
      <c r="B1551" s="18" t="s">
        <v>424</v>
      </c>
      <c r="C1551" s="72">
        <v>0</v>
      </c>
    </row>
    <row r="1552" spans="1:3" ht="16.5" customHeight="1">
      <c r="A1552" s="3">
        <v>2146907</v>
      </c>
      <c r="B1552" s="18" t="s">
        <v>425</v>
      </c>
      <c r="C1552" s="72">
        <v>0</v>
      </c>
    </row>
    <row r="1553" spans="1:3" ht="16.5" customHeight="1">
      <c r="A1553" s="3">
        <v>2146908</v>
      </c>
      <c r="B1553" s="18" t="s">
        <v>426</v>
      </c>
      <c r="C1553" s="72">
        <v>0</v>
      </c>
    </row>
    <row r="1554" spans="1:3" ht="16.5" customHeight="1">
      <c r="A1554" s="3">
        <v>2146999</v>
      </c>
      <c r="B1554" s="18" t="s">
        <v>427</v>
      </c>
      <c r="C1554" s="72">
        <v>0</v>
      </c>
    </row>
    <row r="1555" spans="1:3" ht="16.5" customHeight="1">
      <c r="A1555" s="3"/>
      <c r="B1555" s="18" t="s">
        <v>429</v>
      </c>
      <c r="C1555" s="72">
        <v>0</v>
      </c>
    </row>
    <row r="1556" spans="1:3" ht="16.5" customHeight="1">
      <c r="A1556" s="3">
        <v>21561</v>
      </c>
      <c r="B1556" s="18" t="s">
        <v>431</v>
      </c>
      <c r="C1556" s="72">
        <v>0</v>
      </c>
    </row>
    <row r="1557" spans="1:3" ht="16.5" customHeight="1">
      <c r="A1557" s="3">
        <v>2156101</v>
      </c>
      <c r="B1557" s="18" t="s">
        <v>432</v>
      </c>
      <c r="C1557" s="72">
        <v>0</v>
      </c>
    </row>
    <row r="1558" spans="1:3" ht="16.5" customHeight="1">
      <c r="A1558" s="3">
        <v>2156102</v>
      </c>
      <c r="B1558" s="18" t="s">
        <v>433</v>
      </c>
      <c r="C1558" s="72">
        <v>0</v>
      </c>
    </row>
    <row r="1559" spans="1:3" ht="16.5" customHeight="1">
      <c r="A1559" s="3">
        <v>2156103</v>
      </c>
      <c r="B1559" s="18" t="s">
        <v>434</v>
      </c>
      <c r="C1559" s="72">
        <v>0</v>
      </c>
    </row>
    <row r="1560" spans="1:3" ht="16.5" customHeight="1">
      <c r="A1560" s="3">
        <v>2156104</v>
      </c>
      <c r="B1560" s="18" t="s">
        <v>435</v>
      </c>
      <c r="C1560" s="72">
        <v>0</v>
      </c>
    </row>
    <row r="1561" spans="1:3" ht="16.5" customHeight="1">
      <c r="A1561" s="3">
        <v>2156199</v>
      </c>
      <c r="B1561" s="18" t="s">
        <v>436</v>
      </c>
      <c r="C1561" s="72">
        <v>0</v>
      </c>
    </row>
    <row r="1562" spans="1:3" ht="16.5" customHeight="1">
      <c r="A1562" s="3">
        <v>2320404</v>
      </c>
      <c r="B1562" s="18" t="s">
        <v>437</v>
      </c>
      <c r="C1562" s="72">
        <v>0</v>
      </c>
    </row>
    <row r="1563" spans="1:3" ht="16.5" customHeight="1">
      <c r="A1563" s="3">
        <v>2330404</v>
      </c>
      <c r="B1563" s="18" t="s">
        <v>438</v>
      </c>
      <c r="C1563" s="72">
        <v>0</v>
      </c>
    </row>
    <row r="1564" spans="1:3" ht="16.5" customHeight="1">
      <c r="A1564" s="3">
        <v>21562</v>
      </c>
      <c r="B1564" s="18" t="s">
        <v>440</v>
      </c>
      <c r="C1564" s="72">
        <v>0</v>
      </c>
    </row>
    <row r="1565" spans="1:3" ht="16.5" customHeight="1">
      <c r="A1565" s="3">
        <v>2156201</v>
      </c>
      <c r="B1565" s="18" t="s">
        <v>443</v>
      </c>
      <c r="C1565" s="72">
        <v>0</v>
      </c>
    </row>
    <row r="1566" spans="1:3" ht="16.5" customHeight="1">
      <c r="A1566" s="3">
        <v>2156202</v>
      </c>
      <c r="B1566" s="18" t="s">
        <v>446</v>
      </c>
      <c r="C1566" s="72">
        <v>0</v>
      </c>
    </row>
    <row r="1567" spans="1:3" ht="16.5" customHeight="1">
      <c r="A1567" s="3">
        <v>2156299</v>
      </c>
      <c r="B1567" s="18" t="s">
        <v>448</v>
      </c>
      <c r="C1567" s="72">
        <v>0</v>
      </c>
    </row>
    <row r="1568" spans="1:3" ht="16.5" customHeight="1">
      <c r="A1568" s="3">
        <v>21660</v>
      </c>
      <c r="B1568" s="18" t="s">
        <v>450</v>
      </c>
      <c r="C1568" s="72">
        <v>0</v>
      </c>
    </row>
    <row r="1569" spans="1:3" ht="16.5" customHeight="1">
      <c r="A1569" s="3">
        <v>2166001</v>
      </c>
      <c r="B1569" s="18" t="s">
        <v>452</v>
      </c>
      <c r="C1569" s="72">
        <v>0</v>
      </c>
    </row>
    <row r="1570" spans="1:3" ht="16.5" customHeight="1">
      <c r="A1570" s="3">
        <v>2166002</v>
      </c>
      <c r="B1570" s="18" t="s">
        <v>453</v>
      </c>
      <c r="C1570" s="72">
        <v>0</v>
      </c>
    </row>
    <row r="1571" spans="1:3" ht="16.5" customHeight="1">
      <c r="A1571" s="3">
        <v>2166003</v>
      </c>
      <c r="B1571" s="18" t="s">
        <v>454</v>
      </c>
      <c r="C1571" s="72">
        <v>0</v>
      </c>
    </row>
    <row r="1572" spans="1:3" ht="16.5" customHeight="1">
      <c r="A1572" s="3">
        <v>2166004</v>
      </c>
      <c r="B1572" s="18" t="s">
        <v>455</v>
      </c>
      <c r="C1572" s="72">
        <v>0</v>
      </c>
    </row>
    <row r="1573" spans="1:3" ht="16.5" customHeight="1">
      <c r="A1573" s="3">
        <v>2166099</v>
      </c>
      <c r="B1573" s="18" t="s">
        <v>456</v>
      </c>
      <c r="C1573" s="73">
        <v>0</v>
      </c>
    </row>
    <row r="1574" spans="1:3" ht="16.5" customHeight="1">
      <c r="A1574" s="3">
        <v>2170402</v>
      </c>
      <c r="B1574" s="71" t="s">
        <v>458</v>
      </c>
      <c r="C1574" s="72">
        <v>0</v>
      </c>
    </row>
    <row r="1575" spans="1:3" ht="16.5" customHeight="1">
      <c r="A1575" s="3">
        <v>2170403</v>
      </c>
      <c r="B1575" s="18" t="s">
        <v>461</v>
      </c>
      <c r="C1575" s="74">
        <v>0</v>
      </c>
    </row>
    <row r="1576" spans="1:3" ht="16.5" customHeight="1">
      <c r="A1576" s="3">
        <v>22908</v>
      </c>
      <c r="B1576" s="18" t="s">
        <v>464</v>
      </c>
      <c r="C1576" s="72">
        <v>0</v>
      </c>
    </row>
    <row r="1577" spans="1:3" ht="16.5" customHeight="1">
      <c r="A1577" s="3">
        <v>2290802</v>
      </c>
      <c r="B1577" s="18" t="s">
        <v>466</v>
      </c>
      <c r="C1577" s="72">
        <v>0</v>
      </c>
    </row>
    <row r="1578" spans="1:3" ht="16.5" customHeight="1">
      <c r="A1578" s="3">
        <v>2290803</v>
      </c>
      <c r="B1578" s="18" t="s">
        <v>468</v>
      </c>
      <c r="C1578" s="72">
        <v>0</v>
      </c>
    </row>
    <row r="1579" spans="1:3" ht="16.5" customHeight="1">
      <c r="A1579" s="3">
        <v>2290804</v>
      </c>
      <c r="B1579" s="18" t="s">
        <v>470</v>
      </c>
      <c r="C1579" s="72">
        <v>0</v>
      </c>
    </row>
    <row r="1580" spans="1:3" ht="16.5" customHeight="1">
      <c r="A1580" s="3">
        <v>2290805</v>
      </c>
      <c r="B1580" s="18" t="s">
        <v>472</v>
      </c>
      <c r="C1580" s="72">
        <v>0</v>
      </c>
    </row>
    <row r="1581" spans="1:3" ht="16.5" customHeight="1">
      <c r="A1581" s="3">
        <v>2290806</v>
      </c>
      <c r="B1581" s="18" t="s">
        <v>474</v>
      </c>
      <c r="C1581" s="72">
        <v>0</v>
      </c>
    </row>
    <row r="1582" spans="1:3" ht="16.5" customHeight="1">
      <c r="A1582" s="3">
        <v>2290807</v>
      </c>
      <c r="B1582" s="18" t="s">
        <v>476</v>
      </c>
      <c r="C1582" s="72">
        <v>0</v>
      </c>
    </row>
    <row r="1583" spans="1:3" ht="16.5" customHeight="1">
      <c r="A1583" s="3">
        <v>2290808</v>
      </c>
      <c r="B1583" s="18" t="s">
        <v>478</v>
      </c>
      <c r="C1583" s="72">
        <v>0</v>
      </c>
    </row>
    <row r="1584" spans="1:3" ht="16.5" customHeight="1">
      <c r="A1584" s="3">
        <v>2290899</v>
      </c>
      <c r="B1584" s="18" t="s">
        <v>480</v>
      </c>
      <c r="C1584" s="72">
        <v>0</v>
      </c>
    </row>
    <row r="1585" spans="1:3" ht="16.5" customHeight="1">
      <c r="A1585" s="3"/>
      <c r="B1585" s="18" t="s">
        <v>482</v>
      </c>
      <c r="C1585" s="72">
        <v>442</v>
      </c>
    </row>
    <row r="1586" spans="1:3" ht="16.5" customHeight="1">
      <c r="A1586" s="3">
        <v>22960</v>
      </c>
      <c r="B1586" s="18" t="s">
        <v>485</v>
      </c>
      <c r="C1586" s="72">
        <v>442</v>
      </c>
    </row>
    <row r="1587" spans="1:3" ht="16.5" customHeight="1">
      <c r="A1587" s="3">
        <v>2296001</v>
      </c>
      <c r="B1587" s="18" t="s">
        <v>488</v>
      </c>
      <c r="C1587" s="72">
        <v>0</v>
      </c>
    </row>
    <row r="1588" spans="1:3" ht="16.5" customHeight="1">
      <c r="A1588" s="3">
        <v>2296002</v>
      </c>
      <c r="B1588" s="18" t="s">
        <v>490</v>
      </c>
      <c r="C1588" s="72">
        <v>140</v>
      </c>
    </row>
    <row r="1589" spans="1:3" ht="16.5" customHeight="1">
      <c r="A1589" s="3">
        <v>2296003</v>
      </c>
      <c r="B1589" s="18" t="s">
        <v>491</v>
      </c>
      <c r="C1589" s="72">
        <v>54</v>
      </c>
    </row>
    <row r="1590" spans="1:3" ht="16.5" customHeight="1">
      <c r="A1590" s="3">
        <v>2296004</v>
      </c>
      <c r="B1590" s="18" t="s">
        <v>492</v>
      </c>
      <c r="C1590" s="72">
        <v>29</v>
      </c>
    </row>
    <row r="1591" spans="1:3" ht="16.5" customHeight="1">
      <c r="A1591" s="3">
        <v>2296005</v>
      </c>
      <c r="B1591" s="18" t="s">
        <v>493</v>
      </c>
      <c r="C1591" s="72">
        <v>0</v>
      </c>
    </row>
    <row r="1592" spans="1:3" ht="16.5" customHeight="1">
      <c r="A1592" s="3">
        <v>2296006</v>
      </c>
      <c r="B1592" s="18" t="s">
        <v>494</v>
      </c>
      <c r="C1592" s="72">
        <v>61</v>
      </c>
    </row>
    <row r="1593" spans="1:3" ht="16.5" customHeight="1">
      <c r="A1593" s="3">
        <v>2296010</v>
      </c>
      <c r="B1593" s="18" t="s">
        <v>495</v>
      </c>
      <c r="C1593" s="72">
        <v>0</v>
      </c>
    </row>
    <row r="1594" spans="1:3" ht="16.5" customHeight="1">
      <c r="A1594" s="3">
        <v>2296011</v>
      </c>
      <c r="B1594" s="18" t="s">
        <v>496</v>
      </c>
      <c r="C1594" s="72">
        <v>0</v>
      </c>
    </row>
    <row r="1595" spans="1:3" ht="16.5" customHeight="1">
      <c r="A1595" s="3">
        <v>2296012</v>
      </c>
      <c r="B1595" s="18" t="s">
        <v>497</v>
      </c>
      <c r="C1595" s="72">
        <v>0</v>
      </c>
    </row>
    <row r="1596" spans="1:3" ht="16.5" customHeight="1">
      <c r="A1596" s="3">
        <v>2296013</v>
      </c>
      <c r="B1596" s="71" t="s">
        <v>498</v>
      </c>
      <c r="C1596" s="72">
        <v>158</v>
      </c>
    </row>
    <row r="1597" spans="1:3" ht="16.5" customHeight="1">
      <c r="A1597" s="3">
        <v>2296099</v>
      </c>
      <c r="B1597" s="18" t="s">
        <v>499</v>
      </c>
      <c r="C1597" s="72">
        <v>0</v>
      </c>
    </row>
    <row r="1598" spans="1:3" ht="16.5" customHeight="1">
      <c r="A1598" s="3">
        <v>2320415</v>
      </c>
      <c r="B1598" s="18" t="s">
        <v>500</v>
      </c>
      <c r="C1598" s="72">
        <v>0</v>
      </c>
    </row>
    <row r="1599" spans="1:3" ht="16.5" customHeight="1">
      <c r="A1599" s="3">
        <v>2330415</v>
      </c>
      <c r="B1599" s="18" t="s">
        <v>501</v>
      </c>
      <c r="C1599" s="72">
        <v>0</v>
      </c>
    </row>
    <row r="1600" spans="1:3" ht="16.5" customHeight="1">
      <c r="A1600" s="3"/>
      <c r="B1600" s="18" t="s">
        <v>503</v>
      </c>
      <c r="C1600" s="72">
        <v>0</v>
      </c>
    </row>
    <row r="1601" spans="1:3" ht="16.5" customHeight="1">
      <c r="A1601" s="3">
        <v>22904</v>
      </c>
      <c r="B1601" s="18" t="s">
        <v>505</v>
      </c>
      <c r="C1601" s="72">
        <v>0</v>
      </c>
    </row>
    <row r="1602" spans="1:3" ht="16.5" customHeight="1">
      <c r="A1602" s="3">
        <v>2320499</v>
      </c>
      <c r="B1602" s="18" t="s">
        <v>506</v>
      </c>
      <c r="C1602" s="72">
        <v>0</v>
      </c>
    </row>
    <row r="1603" spans="1:3" ht="16.5" customHeight="1">
      <c r="A1603" s="3">
        <v>2330499</v>
      </c>
      <c r="B1603" s="18" t="s">
        <v>507</v>
      </c>
      <c r="C1603" s="72">
        <v>0</v>
      </c>
    </row>
    <row r="1604" spans="1:3" ht="16.5" customHeight="1">
      <c r="A1604" s="3">
        <v>2330407</v>
      </c>
      <c r="B1604" s="18" t="s">
        <v>16</v>
      </c>
      <c r="C1604" s="72">
        <v>0</v>
      </c>
    </row>
    <row r="1605" spans="1:3" ht="16.5" customHeight="1">
      <c r="A1605" s="3">
        <v>2330408</v>
      </c>
      <c r="B1605" s="18" t="s">
        <v>17</v>
      </c>
      <c r="C1605" s="72">
        <v>0</v>
      </c>
    </row>
    <row r="1606" spans="1:3" ht="16.5" customHeight="1">
      <c r="A1606" s="3">
        <v>2330410</v>
      </c>
      <c r="B1606" s="18" t="s">
        <v>18</v>
      </c>
      <c r="C1606" s="72">
        <v>0</v>
      </c>
    </row>
    <row r="1607" spans="1:3" ht="16.5" customHeight="1">
      <c r="A1607" s="3">
        <v>2330411</v>
      </c>
      <c r="B1607" s="18" t="s">
        <v>19</v>
      </c>
      <c r="C1607" s="72">
        <v>9</v>
      </c>
    </row>
    <row r="1608" spans="1:3" ht="16.5" customHeight="1">
      <c r="A1608" s="3">
        <v>2330412</v>
      </c>
      <c r="B1608" s="18" t="s">
        <v>20</v>
      </c>
      <c r="C1608" s="72">
        <v>0</v>
      </c>
    </row>
    <row r="1609" spans="1:3" ht="16.5" customHeight="1">
      <c r="A1609" s="3">
        <v>2330413</v>
      </c>
      <c r="B1609" s="18" t="s">
        <v>21</v>
      </c>
      <c r="C1609" s="72">
        <v>0</v>
      </c>
    </row>
    <row r="1610" spans="1:3" ht="16.5" customHeight="1">
      <c r="A1610" s="3">
        <v>2330414</v>
      </c>
      <c r="B1610" s="18" t="s">
        <v>22</v>
      </c>
      <c r="C1610" s="72">
        <v>0</v>
      </c>
    </row>
    <row r="1611" spans="1:3" ht="16.5" customHeight="1">
      <c r="A1611" s="3">
        <v>2330415</v>
      </c>
      <c r="B1611" s="18" t="s">
        <v>23</v>
      </c>
      <c r="C1611" s="72">
        <v>0</v>
      </c>
    </row>
    <row r="1612" spans="1:3" ht="16.5" customHeight="1">
      <c r="A1612" s="3">
        <v>2330416</v>
      </c>
      <c r="B1612" s="18" t="s">
        <v>24</v>
      </c>
      <c r="C1612" s="72">
        <v>0</v>
      </c>
    </row>
    <row r="1613" spans="1:3" ht="16.5" customHeight="1">
      <c r="A1613" s="3">
        <v>2330417</v>
      </c>
      <c r="B1613" s="18" t="s">
        <v>25</v>
      </c>
      <c r="C1613" s="72">
        <v>0</v>
      </c>
    </row>
    <row r="1614" spans="1:3" ht="16.5" customHeight="1">
      <c r="A1614" s="3">
        <v>2330418</v>
      </c>
      <c r="B1614" s="18" t="s">
        <v>26</v>
      </c>
      <c r="C1614" s="72">
        <v>0</v>
      </c>
    </row>
    <row r="1615" spans="1:3" ht="16.5" customHeight="1">
      <c r="A1615" s="3">
        <v>2330419</v>
      </c>
      <c r="B1615" s="18" t="s">
        <v>27</v>
      </c>
      <c r="C1615" s="72">
        <v>0</v>
      </c>
    </row>
    <row r="1616" spans="1:3" ht="16.5" customHeight="1">
      <c r="A1616" s="3">
        <v>2330420</v>
      </c>
      <c r="B1616" s="18" t="s">
        <v>28</v>
      </c>
      <c r="C1616" s="72">
        <v>0</v>
      </c>
    </row>
    <row r="1617" spans="1:3" ht="16.5" customHeight="1">
      <c r="A1617" s="3">
        <v>2330499</v>
      </c>
      <c r="B1617" s="18" t="s">
        <v>29</v>
      </c>
      <c r="C1617" s="72"/>
    </row>
    <row r="1618" spans="1:3" ht="16.5" customHeight="1">
      <c r="A1618" s="3"/>
      <c r="B1618" s="18"/>
      <c r="C1618" s="72"/>
    </row>
    <row r="1619" spans="1:3" ht="16.5" customHeight="1">
      <c r="A1619" s="3"/>
      <c r="B1619" s="71" t="s">
        <v>30</v>
      </c>
      <c r="C1619" s="72">
        <f>SUM(C1620,C1623)</f>
        <v>0</v>
      </c>
    </row>
    <row r="1620" spans="1:3" ht="16.5" customHeight="1">
      <c r="A1620" s="3">
        <v>208</v>
      </c>
      <c r="B1620" s="71" t="s">
        <v>730</v>
      </c>
      <c r="C1620" s="72">
        <f>C1621</f>
        <v>0</v>
      </c>
    </row>
    <row r="1621" spans="1:3" ht="16.5" customHeight="1">
      <c r="A1621" s="3">
        <v>20804</v>
      </c>
      <c r="B1621" s="18" t="s">
        <v>31</v>
      </c>
      <c r="C1621" s="72">
        <f>C1622</f>
        <v>0</v>
      </c>
    </row>
    <row r="1622" spans="1:3" ht="16.5" customHeight="1">
      <c r="A1622" s="3">
        <v>2080451</v>
      </c>
      <c r="B1622" s="18" t="s">
        <v>32</v>
      </c>
      <c r="C1622" s="72">
        <v>0</v>
      </c>
    </row>
    <row r="1623" spans="1:3" ht="16.5" customHeight="1">
      <c r="A1623" s="3">
        <v>223</v>
      </c>
      <c r="B1623" s="71" t="s">
        <v>33</v>
      </c>
      <c r="C1623" s="72">
        <f>SUM(C1624,C1634,C1643,C1645,C1649)</f>
        <v>0</v>
      </c>
    </row>
    <row r="1624" spans="1:3" ht="16.5" customHeight="1">
      <c r="A1624" s="3">
        <v>22301</v>
      </c>
      <c r="B1624" s="18" t="s">
        <v>34</v>
      </c>
      <c r="C1624" s="72">
        <f>SUM(C1625:C1633)</f>
        <v>0</v>
      </c>
    </row>
    <row r="1625" spans="1:3" ht="16.5" customHeight="1">
      <c r="A1625" s="3">
        <v>2230101</v>
      </c>
      <c r="B1625" s="18" t="s">
        <v>35</v>
      </c>
      <c r="C1625" s="72">
        <v>0</v>
      </c>
    </row>
    <row r="1626" spans="1:3" ht="16.5" customHeight="1">
      <c r="A1626" s="3">
        <v>2230102</v>
      </c>
      <c r="B1626" s="18" t="s">
        <v>36</v>
      </c>
      <c r="C1626" s="72">
        <v>0</v>
      </c>
    </row>
    <row r="1627" spans="1:3" ht="16.5" customHeight="1">
      <c r="A1627" s="3">
        <v>2230103</v>
      </c>
      <c r="B1627" s="18" t="s">
        <v>37</v>
      </c>
      <c r="C1627" s="72">
        <v>0</v>
      </c>
    </row>
    <row r="1628" spans="1:3" ht="16.5" customHeight="1">
      <c r="A1628" s="3">
        <v>2230104</v>
      </c>
      <c r="B1628" s="18" t="s">
        <v>38</v>
      </c>
      <c r="C1628" s="72">
        <v>0</v>
      </c>
    </row>
    <row r="1629" spans="1:3" ht="16.5" customHeight="1">
      <c r="A1629" s="3">
        <v>2230105</v>
      </c>
      <c r="B1629" s="18" t="s">
        <v>39</v>
      </c>
      <c r="C1629" s="72">
        <v>0</v>
      </c>
    </row>
    <row r="1630" spans="1:3" ht="16.5" customHeight="1">
      <c r="A1630" s="3">
        <v>2230106</v>
      </c>
      <c r="B1630" s="18" t="s">
        <v>40</v>
      </c>
      <c r="C1630" s="72">
        <v>0</v>
      </c>
    </row>
    <row r="1631" spans="1:3" ht="16.5" customHeight="1">
      <c r="A1631" s="3">
        <v>2230107</v>
      </c>
      <c r="B1631" s="18" t="s">
        <v>41</v>
      </c>
      <c r="C1631" s="72">
        <v>0</v>
      </c>
    </row>
    <row r="1632" spans="1:3" ht="16.5" customHeight="1">
      <c r="A1632" s="3">
        <v>2230108</v>
      </c>
      <c r="B1632" s="18" t="s">
        <v>42</v>
      </c>
      <c r="C1632" s="72">
        <v>0</v>
      </c>
    </row>
    <row r="1633" spans="1:3" ht="16.5" customHeight="1">
      <c r="A1633" s="3">
        <v>2230199</v>
      </c>
      <c r="B1633" s="18" t="s">
        <v>43</v>
      </c>
      <c r="C1633" s="72">
        <v>0</v>
      </c>
    </row>
    <row r="1634" spans="1:3" ht="16.5" customHeight="1">
      <c r="A1634" s="3">
        <v>22302</v>
      </c>
      <c r="B1634" s="18" t="s">
        <v>44</v>
      </c>
      <c r="C1634" s="72">
        <f>SUM(C1635:C1642)</f>
        <v>0</v>
      </c>
    </row>
    <row r="1635" spans="1:3" ht="16.5" customHeight="1">
      <c r="A1635" s="3">
        <v>2230201</v>
      </c>
      <c r="B1635" s="18" t="s">
        <v>45</v>
      </c>
      <c r="C1635" s="72">
        <v>0</v>
      </c>
    </row>
    <row r="1636" spans="1:3" ht="16.5" customHeight="1">
      <c r="A1636" s="3">
        <v>2230202</v>
      </c>
      <c r="B1636" s="18" t="s">
        <v>46</v>
      </c>
      <c r="C1636" s="72">
        <v>0</v>
      </c>
    </row>
    <row r="1637" spans="1:3" ht="16.5" customHeight="1">
      <c r="A1637" s="3">
        <v>2230203</v>
      </c>
      <c r="B1637" s="18" t="s">
        <v>47</v>
      </c>
      <c r="C1637" s="72">
        <v>0</v>
      </c>
    </row>
    <row r="1638" spans="1:3" ht="16.5" customHeight="1">
      <c r="A1638" s="3">
        <v>2230204</v>
      </c>
      <c r="B1638" s="18" t="s">
        <v>48</v>
      </c>
      <c r="C1638" s="72">
        <v>0</v>
      </c>
    </row>
    <row r="1639" spans="1:3" ht="16.5" customHeight="1">
      <c r="A1639" s="3">
        <v>2230205</v>
      </c>
      <c r="B1639" s="18" t="s">
        <v>49</v>
      </c>
      <c r="C1639" s="72">
        <v>0</v>
      </c>
    </row>
    <row r="1640" spans="1:3" ht="16.5" customHeight="1">
      <c r="A1640" s="3">
        <v>2230206</v>
      </c>
      <c r="B1640" s="18" t="s">
        <v>50</v>
      </c>
      <c r="C1640" s="72">
        <v>0</v>
      </c>
    </row>
    <row r="1641" spans="1:3" ht="16.5" customHeight="1">
      <c r="A1641" s="3">
        <v>2230207</v>
      </c>
      <c r="B1641" s="18" t="s">
        <v>51</v>
      </c>
      <c r="C1641" s="72">
        <v>0</v>
      </c>
    </row>
    <row r="1642" spans="1:3" ht="16.5" customHeight="1">
      <c r="A1642" s="3">
        <v>2230299</v>
      </c>
      <c r="B1642" s="18" t="s">
        <v>52</v>
      </c>
      <c r="C1642" s="72">
        <v>0</v>
      </c>
    </row>
    <row r="1643" spans="1:3" ht="16.5" customHeight="1">
      <c r="A1643" s="3">
        <v>22303</v>
      </c>
      <c r="B1643" s="18" t="s">
        <v>53</v>
      </c>
      <c r="C1643" s="72">
        <f>C1644</f>
        <v>0</v>
      </c>
    </row>
    <row r="1644" spans="1:3" ht="16.5" customHeight="1">
      <c r="A1644" s="3">
        <v>2230301</v>
      </c>
      <c r="B1644" s="18" t="s">
        <v>54</v>
      </c>
      <c r="C1644" s="72">
        <v>0</v>
      </c>
    </row>
    <row r="1645" spans="1:3" ht="16.5" customHeight="1">
      <c r="A1645" s="3">
        <v>22304</v>
      </c>
      <c r="B1645" s="18" t="s">
        <v>55</v>
      </c>
      <c r="C1645" s="72">
        <f>SUM(C1646:C1648)</f>
        <v>0</v>
      </c>
    </row>
    <row r="1646" spans="1:3" ht="16.5" customHeight="1">
      <c r="A1646" s="3">
        <v>2230401</v>
      </c>
      <c r="B1646" s="18" t="s">
        <v>56</v>
      </c>
      <c r="C1646" s="72">
        <v>0</v>
      </c>
    </row>
    <row r="1647" spans="1:3" ht="16.5" customHeight="1">
      <c r="A1647" s="3">
        <v>2230402</v>
      </c>
      <c r="B1647" s="18" t="s">
        <v>57</v>
      </c>
      <c r="C1647" s="72">
        <v>0</v>
      </c>
    </row>
    <row r="1648" spans="1:3" ht="16.5" customHeight="1">
      <c r="A1648" s="3">
        <v>2230499</v>
      </c>
      <c r="B1648" s="18" t="s">
        <v>58</v>
      </c>
      <c r="C1648" s="72">
        <v>0</v>
      </c>
    </row>
    <row r="1649" spans="1:3" ht="16.5" customHeight="1">
      <c r="A1649" s="3">
        <v>22399</v>
      </c>
      <c r="B1649" s="18" t="s">
        <v>59</v>
      </c>
      <c r="C1649" s="72">
        <f>C1650</f>
        <v>0</v>
      </c>
    </row>
    <row r="1650" spans="1:3" ht="16.5" customHeight="1">
      <c r="A1650" s="3">
        <v>2239901</v>
      </c>
      <c r="B1650" s="18" t="s">
        <v>60</v>
      </c>
      <c r="C1650" s="72">
        <v>0</v>
      </c>
    </row>
    <row r="1651" spans="1:3" ht="16.5" customHeight="1">
      <c r="A1651" s="3"/>
      <c r="B1651" s="18"/>
      <c r="C1651" s="72"/>
    </row>
    <row r="1652" spans="1:3" ht="16.5" customHeight="1">
      <c r="A1652" s="3">
        <v>231</v>
      </c>
      <c r="B1652" s="71" t="s">
        <v>61</v>
      </c>
      <c r="C1652" s="72">
        <f>SUM(C1653,C1654,C1659,C1664)</f>
        <v>0</v>
      </c>
    </row>
    <row r="1653" spans="1:3" ht="16.5" customHeight="1">
      <c r="A1653" s="3">
        <v>23101</v>
      </c>
      <c r="B1653" s="75" t="s">
        <v>62</v>
      </c>
      <c r="C1653" s="72">
        <v>0</v>
      </c>
    </row>
    <row r="1654" spans="1:3" ht="16.5" customHeight="1">
      <c r="A1654" s="3">
        <v>23102</v>
      </c>
      <c r="B1654" s="75" t="s">
        <v>63</v>
      </c>
      <c r="C1654" s="72">
        <f>SUM(C1655:C1658)</f>
        <v>0</v>
      </c>
    </row>
    <row r="1655" spans="1:3" ht="16.5" customHeight="1">
      <c r="A1655" s="3">
        <v>2310201</v>
      </c>
      <c r="B1655" s="75" t="s">
        <v>64</v>
      </c>
      <c r="C1655" s="72">
        <v>0</v>
      </c>
    </row>
    <row r="1656" spans="1:3" ht="16.5" customHeight="1">
      <c r="A1656" s="3">
        <v>2310202</v>
      </c>
      <c r="B1656" s="75" t="s">
        <v>65</v>
      </c>
      <c r="C1656" s="72">
        <v>0</v>
      </c>
    </row>
    <row r="1657" spans="1:3" ht="16.5" customHeight="1">
      <c r="A1657" s="3">
        <v>2310203</v>
      </c>
      <c r="B1657" s="75" t="s">
        <v>66</v>
      </c>
      <c r="C1657" s="72">
        <v>0</v>
      </c>
    </row>
    <row r="1658" spans="1:3" ht="16.5" customHeight="1">
      <c r="A1658" s="3">
        <v>2310299</v>
      </c>
      <c r="B1658" s="75" t="s">
        <v>67</v>
      </c>
      <c r="C1658" s="72">
        <v>0</v>
      </c>
    </row>
    <row r="1659" spans="1:3" ht="16.5" customHeight="1">
      <c r="A1659" s="3">
        <v>23103</v>
      </c>
      <c r="B1659" s="75" t="s">
        <v>68</v>
      </c>
      <c r="C1659" s="72">
        <f>SUM(C1660:C1663)</f>
        <v>0</v>
      </c>
    </row>
    <row r="1660" spans="1:3" ht="16.5" customHeight="1">
      <c r="A1660" s="3">
        <v>2310301</v>
      </c>
      <c r="B1660" s="75" t="s">
        <v>69</v>
      </c>
      <c r="C1660" s="72">
        <v>0</v>
      </c>
    </row>
    <row r="1661" spans="1:3" ht="16.5" customHeight="1">
      <c r="A1661" s="3">
        <v>2310302</v>
      </c>
      <c r="B1661" s="75" t="s">
        <v>70</v>
      </c>
      <c r="C1661" s="72">
        <v>0</v>
      </c>
    </row>
    <row r="1662" spans="1:3" ht="16.5" customHeight="1">
      <c r="A1662" s="3">
        <v>2310303</v>
      </c>
      <c r="B1662" s="75" t="s">
        <v>71</v>
      </c>
      <c r="C1662" s="72">
        <v>0</v>
      </c>
    </row>
    <row r="1663" spans="1:3" ht="16.5" customHeight="1">
      <c r="A1663" s="3">
        <v>2310399</v>
      </c>
      <c r="B1663" s="75" t="s">
        <v>72</v>
      </c>
      <c r="C1663" s="72">
        <v>0</v>
      </c>
    </row>
    <row r="1664" spans="1:3" ht="16.5" customHeight="1">
      <c r="A1664" s="3">
        <v>23104</v>
      </c>
      <c r="B1664" s="75" t="s">
        <v>73</v>
      </c>
      <c r="C1664" s="72">
        <f>SUM(C1665:C1684)</f>
        <v>0</v>
      </c>
    </row>
    <row r="1665" spans="1:3" ht="16.5" customHeight="1">
      <c r="A1665" s="3">
        <v>2310401</v>
      </c>
      <c r="B1665" s="75" t="s">
        <v>74</v>
      </c>
      <c r="C1665" s="72">
        <v>0</v>
      </c>
    </row>
    <row r="1666" spans="1:3" ht="16.5" customHeight="1">
      <c r="A1666" s="3">
        <v>2310402</v>
      </c>
      <c r="B1666" s="75" t="s">
        <v>75</v>
      </c>
      <c r="C1666" s="72">
        <v>0</v>
      </c>
    </row>
    <row r="1667" spans="1:3" ht="16.5" customHeight="1">
      <c r="A1667" s="3">
        <v>2310403</v>
      </c>
      <c r="B1667" s="75" t="s">
        <v>76</v>
      </c>
      <c r="C1667" s="72">
        <v>0</v>
      </c>
    </row>
    <row r="1668" spans="1:3" ht="16.5" customHeight="1">
      <c r="A1668" s="3">
        <v>2310404</v>
      </c>
      <c r="B1668" s="75" t="s">
        <v>77</v>
      </c>
      <c r="C1668" s="72">
        <v>0</v>
      </c>
    </row>
    <row r="1669" spans="1:3" ht="16.5" customHeight="1">
      <c r="A1669" s="3">
        <v>2310405</v>
      </c>
      <c r="B1669" s="75" t="s">
        <v>78</v>
      </c>
      <c r="C1669" s="72">
        <v>0</v>
      </c>
    </row>
    <row r="1670" spans="1:3" ht="16.5" customHeight="1">
      <c r="A1670" s="3">
        <v>2310406</v>
      </c>
      <c r="B1670" s="75" t="s">
        <v>79</v>
      </c>
      <c r="C1670" s="72">
        <v>0</v>
      </c>
    </row>
    <row r="1671" spans="1:3" ht="16.5" customHeight="1">
      <c r="A1671" s="3">
        <v>2310407</v>
      </c>
      <c r="B1671" s="75" t="s">
        <v>80</v>
      </c>
      <c r="C1671" s="72">
        <v>0</v>
      </c>
    </row>
    <row r="1672" spans="1:3" ht="16.5" customHeight="1">
      <c r="A1672" s="3">
        <v>2310408</v>
      </c>
      <c r="B1672" s="75" t="s">
        <v>81</v>
      </c>
      <c r="C1672" s="72">
        <v>0</v>
      </c>
    </row>
    <row r="1673" spans="1:3" ht="16.5" customHeight="1">
      <c r="A1673" s="3">
        <v>2310410</v>
      </c>
      <c r="B1673" s="75" t="s">
        <v>82</v>
      </c>
      <c r="C1673" s="72">
        <v>0</v>
      </c>
    </row>
    <row r="1674" spans="1:3" ht="16.5" customHeight="1">
      <c r="A1674" s="3">
        <v>2310411</v>
      </c>
      <c r="B1674" s="75" t="s">
        <v>83</v>
      </c>
      <c r="C1674" s="72"/>
    </row>
    <row r="1675" spans="1:3" ht="16.5" customHeight="1">
      <c r="A1675" s="3">
        <v>2310412</v>
      </c>
      <c r="B1675" s="75" t="s">
        <v>84</v>
      </c>
      <c r="C1675" s="72">
        <v>0</v>
      </c>
    </row>
    <row r="1676" spans="1:3" ht="16.5" customHeight="1">
      <c r="A1676" s="3">
        <v>2310413</v>
      </c>
      <c r="B1676" s="75" t="s">
        <v>85</v>
      </c>
      <c r="C1676" s="72">
        <v>0</v>
      </c>
    </row>
    <row r="1677" spans="1:3" ht="16.5" customHeight="1">
      <c r="A1677" s="3">
        <v>2310414</v>
      </c>
      <c r="B1677" s="75" t="s">
        <v>86</v>
      </c>
      <c r="C1677" s="72">
        <v>0</v>
      </c>
    </row>
    <row r="1678" spans="1:3" ht="16.5" customHeight="1">
      <c r="A1678" s="3">
        <v>2310415</v>
      </c>
      <c r="B1678" s="75" t="s">
        <v>87</v>
      </c>
      <c r="C1678" s="72">
        <v>0</v>
      </c>
    </row>
    <row r="1679" spans="1:3" ht="16.5" customHeight="1">
      <c r="A1679" s="3">
        <v>2310416</v>
      </c>
      <c r="B1679" s="75" t="s">
        <v>88</v>
      </c>
      <c r="C1679" s="72">
        <v>0</v>
      </c>
    </row>
    <row r="1680" spans="1:3" ht="16.5" customHeight="1">
      <c r="A1680" s="3">
        <v>2310417</v>
      </c>
      <c r="B1680" s="75" t="s">
        <v>89</v>
      </c>
      <c r="C1680" s="72">
        <v>0</v>
      </c>
    </row>
    <row r="1681" spans="1:3" ht="16.5" customHeight="1">
      <c r="A1681" s="3">
        <v>2310418</v>
      </c>
      <c r="B1681" s="75" t="s">
        <v>90</v>
      </c>
      <c r="C1681" s="72">
        <v>0</v>
      </c>
    </row>
    <row r="1682" spans="1:3" ht="16.5" customHeight="1">
      <c r="A1682" s="3">
        <v>2310419</v>
      </c>
      <c r="B1682" s="75" t="s">
        <v>91</v>
      </c>
      <c r="C1682" s="72">
        <v>0</v>
      </c>
    </row>
    <row r="1683" spans="1:3" ht="16.5" customHeight="1">
      <c r="A1683" s="3">
        <v>2310420</v>
      </c>
      <c r="B1683" s="75" t="s">
        <v>92</v>
      </c>
      <c r="C1683" s="72">
        <v>0</v>
      </c>
    </row>
    <row r="1684" spans="1:3" ht="16.5" customHeight="1">
      <c r="A1684" s="3">
        <v>2310499</v>
      </c>
      <c r="B1684" s="75" t="s">
        <v>93</v>
      </c>
      <c r="C1684" s="72">
        <v>0</v>
      </c>
    </row>
  </sheetData>
  <sheetProtection/>
  <mergeCells count="1">
    <mergeCell ref="A2:C2"/>
  </mergeCells>
  <printOptions gridLines="1" horizontalCentered="1" verticalCentered="1"/>
  <pageMargins left="3" right="2" top="1" bottom="1" header="0" footer="0"/>
  <pageSetup blackAndWhite="1" orientation="landscape" scale="60"/>
  <headerFooter scaleWithDoc="0" alignWithMargins="0">
    <oddHeader>&amp;C@$</oddHeader>
    <oddFooter>&amp;C@&amp;- &amp;P&amp;-$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zoomScalePageLayoutView="0" workbookViewId="0" topLeftCell="A1">
      <selection activeCell="D5" sqref="D5"/>
    </sheetView>
  </sheetViews>
  <sheetFormatPr defaultColWidth="9.125" defaultRowHeight="14.25"/>
  <cols>
    <col min="1" max="1" width="40.625" style="0" customWidth="1"/>
    <col min="2" max="2" width="19.50390625" style="0" customWidth="1"/>
    <col min="3" max="3" width="39.25390625" style="0" customWidth="1"/>
    <col min="4" max="4" width="19.75390625" style="0" customWidth="1"/>
  </cols>
  <sheetData>
    <row r="1" s="24" customFormat="1" ht="33.75" customHeight="1">
      <c r="A1" s="34"/>
    </row>
    <row r="2" spans="1:4" s="24" customFormat="1" ht="22.5" customHeight="1">
      <c r="A2" s="179" t="s">
        <v>732</v>
      </c>
      <c r="B2" s="179"/>
      <c r="C2" s="179"/>
      <c r="D2" s="179"/>
    </row>
    <row r="3" spans="1:4" s="24" customFormat="1" ht="16.5" customHeight="1">
      <c r="A3" s="35"/>
      <c r="B3" s="36"/>
      <c r="C3" s="36"/>
      <c r="D3" s="37" t="s">
        <v>694</v>
      </c>
    </row>
    <row r="4" spans="1:4" s="24" customFormat="1" ht="16.5" customHeight="1">
      <c r="A4" s="38" t="s">
        <v>94</v>
      </c>
      <c r="B4" s="39" t="s">
        <v>698</v>
      </c>
      <c r="C4" s="40" t="s">
        <v>95</v>
      </c>
      <c r="D4" s="40" t="s">
        <v>698</v>
      </c>
    </row>
    <row r="5" spans="1:5" s="24" customFormat="1" ht="16.5" customHeight="1">
      <c r="A5" s="41" t="s">
        <v>96</v>
      </c>
      <c r="B5" s="42">
        <v>33993</v>
      </c>
      <c r="C5" s="43" t="s">
        <v>97</v>
      </c>
      <c r="D5" s="42">
        <v>173340</v>
      </c>
      <c r="E5" s="44"/>
    </row>
    <row r="6" spans="1:5" s="24" customFormat="1" ht="16.5" customHeight="1">
      <c r="A6" s="41" t="s">
        <v>98</v>
      </c>
      <c r="B6" s="42"/>
      <c r="C6" s="43" t="s">
        <v>99</v>
      </c>
      <c r="D6" s="42"/>
      <c r="E6" s="44"/>
    </row>
    <row r="7" spans="1:4" s="24" customFormat="1" ht="16.5" customHeight="1">
      <c r="A7" s="41" t="s">
        <v>100</v>
      </c>
      <c r="B7" s="42">
        <f>SUM(B8:B10)</f>
        <v>130093</v>
      </c>
      <c r="C7" s="43" t="s">
        <v>101</v>
      </c>
      <c r="D7" s="42">
        <v>11293</v>
      </c>
    </row>
    <row r="8" spans="1:4" s="32" customFormat="1" ht="16.5" customHeight="1">
      <c r="A8" s="45" t="s">
        <v>102</v>
      </c>
      <c r="B8" s="46">
        <v>4421</v>
      </c>
      <c r="C8" s="47" t="s">
        <v>103</v>
      </c>
      <c r="D8" s="46">
        <v>33</v>
      </c>
    </row>
    <row r="9" spans="1:4" s="32" customFormat="1" ht="16.5" customHeight="1">
      <c r="A9" s="45" t="s">
        <v>104</v>
      </c>
      <c r="B9" s="46">
        <v>85979</v>
      </c>
      <c r="C9" s="47" t="s">
        <v>105</v>
      </c>
      <c r="D9" s="46"/>
    </row>
    <row r="10" spans="1:4" s="32" customFormat="1" ht="16.5" customHeight="1">
      <c r="A10" s="45" t="s">
        <v>106</v>
      </c>
      <c r="B10" s="46">
        <v>39693</v>
      </c>
      <c r="C10" s="47" t="s">
        <v>107</v>
      </c>
      <c r="D10" s="46">
        <v>11260</v>
      </c>
    </row>
    <row r="11" spans="1:4" s="24" customFormat="1" ht="16.5" customHeight="1">
      <c r="A11" s="41" t="s">
        <v>108</v>
      </c>
      <c r="B11" s="42"/>
      <c r="C11" s="48" t="s">
        <v>0</v>
      </c>
      <c r="D11" s="42"/>
    </row>
    <row r="12" spans="1:4" s="24" customFormat="1" ht="16.5" customHeight="1">
      <c r="A12" s="41" t="s">
        <v>109</v>
      </c>
      <c r="B12" s="42"/>
      <c r="C12" s="43" t="s">
        <v>110</v>
      </c>
      <c r="D12" s="42">
        <v>26500</v>
      </c>
    </row>
    <row r="13" spans="1:4" s="24" customFormat="1" ht="16.5" customHeight="1">
      <c r="A13" s="41" t="s">
        <v>111</v>
      </c>
      <c r="B13" s="42">
        <v>39400</v>
      </c>
      <c r="C13" s="43" t="s">
        <v>112</v>
      </c>
      <c r="D13" s="49"/>
    </row>
    <row r="14" spans="1:4" s="32" customFormat="1" ht="16.5" customHeight="1">
      <c r="A14" s="41" t="s">
        <v>113</v>
      </c>
      <c r="B14" s="42"/>
      <c r="C14" s="43" t="s">
        <v>114</v>
      </c>
      <c r="D14" s="42"/>
    </row>
    <row r="15" spans="1:4" s="32" customFormat="1" ht="16.5" customHeight="1">
      <c r="A15" s="41" t="s">
        <v>115</v>
      </c>
      <c r="B15" s="42">
        <v>1478</v>
      </c>
      <c r="C15" s="43" t="s">
        <v>116</v>
      </c>
      <c r="D15" s="42"/>
    </row>
    <row r="16" spans="1:4" s="24" customFormat="1" ht="16.5" customHeight="1">
      <c r="A16" s="50" t="s">
        <v>117</v>
      </c>
      <c r="B16" s="42">
        <v>14091</v>
      </c>
      <c r="C16" s="51" t="s">
        <v>118</v>
      </c>
      <c r="D16" s="42"/>
    </row>
    <row r="17" spans="1:4" s="24" customFormat="1" ht="16.5" customHeight="1">
      <c r="A17" s="52" t="s">
        <v>119</v>
      </c>
      <c r="B17" s="46"/>
      <c r="C17" s="53" t="s">
        <v>120</v>
      </c>
      <c r="D17" s="42">
        <v>506</v>
      </c>
    </row>
    <row r="18" spans="1:4" s="24" customFormat="1" ht="16.5" customHeight="1">
      <c r="A18" s="52" t="s">
        <v>121</v>
      </c>
      <c r="B18" s="122">
        <v>13993</v>
      </c>
      <c r="C18" s="54" t="s">
        <v>122</v>
      </c>
      <c r="D18" s="42"/>
    </row>
    <row r="19" spans="1:4" s="24" customFormat="1" ht="16.5" customHeight="1">
      <c r="A19" s="52" t="s">
        <v>123</v>
      </c>
      <c r="B19" s="46">
        <v>98</v>
      </c>
      <c r="C19" s="53" t="s">
        <v>124</v>
      </c>
      <c r="D19" s="42"/>
    </row>
    <row r="20" spans="1:4" s="24" customFormat="1" ht="16.5" customHeight="1">
      <c r="A20" s="52" t="s">
        <v>125</v>
      </c>
      <c r="B20" s="42"/>
      <c r="C20" s="55"/>
      <c r="D20" s="42"/>
    </row>
    <row r="21" spans="1:4" s="24" customFormat="1" ht="16.5" customHeight="1">
      <c r="A21" s="56" t="s">
        <v>126</v>
      </c>
      <c r="B21" s="42">
        <v>219055</v>
      </c>
      <c r="C21" s="43"/>
      <c r="D21" s="42"/>
    </row>
    <row r="22" spans="1:4" s="24" customFormat="1" ht="16.5" customHeight="1">
      <c r="A22" s="57"/>
      <c r="B22" s="58"/>
      <c r="C22" s="43"/>
      <c r="D22" s="59"/>
    </row>
    <row r="23" spans="1:4" s="33" customFormat="1" ht="16.5" customHeight="1">
      <c r="A23" s="57"/>
      <c r="B23" s="58"/>
      <c r="C23" s="60"/>
      <c r="D23" s="58"/>
    </row>
    <row r="24" spans="1:4" s="24" customFormat="1" ht="16.5" customHeight="1">
      <c r="A24" s="57"/>
      <c r="B24" s="58"/>
      <c r="C24" s="43" t="s">
        <v>128</v>
      </c>
      <c r="D24" s="58">
        <v>7416</v>
      </c>
    </row>
    <row r="25" spans="1:4" s="24" customFormat="1" ht="16.5" customHeight="1">
      <c r="A25" s="57"/>
      <c r="B25" s="58"/>
      <c r="C25" s="53" t="s">
        <v>129</v>
      </c>
      <c r="D25" s="58">
        <v>7416</v>
      </c>
    </row>
    <row r="26" spans="1:4" s="24" customFormat="1" ht="16.5" customHeight="1">
      <c r="A26" s="57"/>
      <c r="B26" s="58"/>
      <c r="C26" s="53" t="s">
        <v>130</v>
      </c>
      <c r="D26" s="58"/>
    </row>
    <row r="27" spans="1:4" s="24" customFormat="1" ht="16.5" customHeight="1">
      <c r="A27" s="61"/>
      <c r="B27" s="62"/>
      <c r="C27" s="60" t="s">
        <v>127</v>
      </c>
      <c r="D27" s="63">
        <v>219055</v>
      </c>
    </row>
    <row r="28" spans="1:4" s="24" customFormat="1" ht="16.5" customHeight="1">
      <c r="A28" s="35"/>
      <c r="B28" s="35"/>
      <c r="C28" s="35"/>
      <c r="D28" s="44"/>
    </row>
    <row r="29" s="24" customFormat="1" ht="16.5" customHeight="1"/>
    <row r="30" s="24" customFormat="1" ht="16.5" customHeight="1"/>
    <row r="31" s="24" customFormat="1" ht="16.5" customHeight="1"/>
    <row r="32" s="24" customFormat="1" ht="17.25" customHeight="1"/>
    <row r="33" s="24" customFormat="1" ht="17.25" customHeight="1"/>
    <row r="34" s="24" customFormat="1" ht="17.25" customHeight="1"/>
    <row r="35" s="24" customFormat="1" ht="17.25" customHeight="1"/>
    <row r="36" s="24" customFormat="1" ht="16.5" customHeight="1"/>
    <row r="37" s="24" customFormat="1" ht="16.5" customHeight="1"/>
    <row r="38" s="24" customFormat="1" ht="16.5" customHeight="1"/>
    <row r="39" s="24" customFormat="1" ht="16.5" customHeight="1"/>
    <row r="40" s="24" customFormat="1" ht="16.5" customHeight="1"/>
    <row r="41" s="24" customFormat="1" ht="16.5" customHeight="1"/>
    <row r="42" s="24" customFormat="1" ht="16.5" customHeight="1"/>
    <row r="43" s="24" customFormat="1" ht="16.5" customHeight="1"/>
    <row r="44" s="24" customFormat="1" ht="16.5" customHeight="1"/>
    <row r="45" s="24" customFormat="1" ht="16.5" customHeight="1"/>
    <row r="46" s="24" customFormat="1" ht="16.5" customHeight="1"/>
    <row r="47" s="24" customFormat="1" ht="16.5" customHeight="1"/>
    <row r="48" s="24" customFormat="1" ht="16.5" customHeight="1"/>
    <row r="49" s="24" customFormat="1" ht="16.5" customHeight="1"/>
    <row r="50" s="24" customFormat="1" ht="16.5" customHeight="1"/>
    <row r="51" s="24" customFormat="1" ht="16.5" customHeight="1"/>
    <row r="52" s="24" customFormat="1" ht="16.5" customHeight="1"/>
    <row r="53" s="24" customFormat="1" ht="16.5" customHeight="1"/>
    <row r="54" s="24" customFormat="1" ht="16.5" customHeight="1"/>
    <row r="55" s="24" customFormat="1" ht="16.5" customHeight="1"/>
    <row r="56" s="24" customFormat="1" ht="16.5" customHeight="1"/>
    <row r="57" s="24" customFormat="1" ht="16.5" customHeight="1"/>
    <row r="58" s="24" customFormat="1" ht="16.5" customHeight="1"/>
    <row r="59" s="24" customFormat="1" ht="16.5" customHeight="1"/>
    <row r="60" s="24" customFormat="1" ht="16.5" customHeight="1"/>
    <row r="61" s="24" customFormat="1" ht="16.5" customHeight="1"/>
    <row r="62" s="24" customFormat="1" ht="16.5" customHeight="1"/>
    <row r="63" s="24" customFormat="1" ht="16.5" customHeight="1"/>
    <row r="64" s="24" customFormat="1" ht="16.5" customHeight="1"/>
    <row r="65" s="24" customFormat="1" ht="16.5" customHeight="1"/>
    <row r="66" s="24" customFormat="1" ht="16.5" customHeight="1"/>
    <row r="67" s="24" customFormat="1" ht="16.5" customHeight="1"/>
    <row r="68" s="24" customFormat="1" ht="16.5" customHeight="1"/>
    <row r="69" s="24" customFormat="1" ht="16.5" customHeight="1"/>
    <row r="70" s="24" customFormat="1" ht="16.5" customHeight="1"/>
    <row r="71" s="24" customFormat="1" ht="17.25" customHeight="1"/>
    <row r="72" s="24" customFormat="1" ht="17.25" customHeight="1"/>
    <row r="73" s="24" customFormat="1" ht="17.25" customHeight="1"/>
    <row r="74" s="24" customFormat="1" ht="17.25" customHeight="1"/>
    <row r="75" s="24" customFormat="1" ht="17.25" customHeight="1"/>
    <row r="76" s="24" customFormat="1" ht="16.5" customHeight="1"/>
    <row r="77" s="24" customFormat="1" ht="16.5" customHeight="1"/>
    <row r="78" s="24" customFormat="1" ht="16.5" customHeight="1"/>
    <row r="79" s="24" customFormat="1" ht="17.25" customHeight="1"/>
    <row r="80" s="24" customFormat="1" ht="16.5" customHeight="1"/>
    <row r="81" s="24" customFormat="1" ht="16.5" customHeight="1"/>
    <row r="82" s="24" customFormat="1" ht="16.5" customHeight="1"/>
    <row r="83" s="24" customFormat="1" ht="16.5" customHeight="1"/>
    <row r="84" s="24" customFormat="1" ht="16.5" customHeight="1"/>
    <row r="85" s="24" customFormat="1" ht="16.5" customHeight="1"/>
    <row r="86" s="24" customFormat="1" ht="16.5" customHeight="1"/>
    <row r="87" s="24" customFormat="1" ht="16.5" customHeight="1"/>
    <row r="88" s="24" customFormat="1" ht="16.5" customHeight="1"/>
    <row r="89" s="24" customFormat="1" ht="16.5" customHeight="1"/>
    <row r="90" s="24" customFormat="1" ht="16.5" customHeight="1"/>
    <row r="91" s="24" customFormat="1" ht="13.5"/>
    <row r="92" s="24" customFormat="1" ht="13.5"/>
    <row r="93" s="24" customFormat="1" ht="13.5"/>
    <row r="94" s="24" customFormat="1" ht="13.5"/>
    <row r="95" s="24" customFormat="1" ht="13.5"/>
    <row r="96" s="24" customFormat="1" ht="13.5"/>
    <row r="97" s="24" customFormat="1" ht="13.5"/>
    <row r="98" s="24" customFormat="1" ht="13.5"/>
    <row r="99" s="24" customFormat="1" ht="13.5"/>
    <row r="100" s="24" customFormat="1" ht="13.5"/>
    <row r="101" s="24" customFormat="1" ht="13.5"/>
    <row r="102" s="24" customFormat="1" ht="13.5"/>
    <row r="103" s="24" customFormat="1" ht="13.5"/>
    <row r="104" s="24" customFormat="1" ht="13.5"/>
    <row r="105" s="24" customFormat="1" ht="13.5"/>
    <row r="106" s="24" customFormat="1" ht="13.5"/>
    <row r="107" s="24" customFormat="1" ht="13.5"/>
    <row r="108" s="24" customFormat="1" ht="13.5"/>
    <row r="109" s="24" customFormat="1" ht="13.5"/>
    <row r="110" s="24" customFormat="1" ht="13.5"/>
    <row r="111" s="24" customFormat="1" ht="13.5"/>
    <row r="112" s="24" customFormat="1" ht="13.5"/>
    <row r="113" s="24" customFormat="1" ht="13.5"/>
    <row r="114" s="24" customFormat="1" ht="13.5"/>
    <row r="115" s="24" customFormat="1" ht="13.5"/>
    <row r="116" s="24" customFormat="1" ht="13.5"/>
    <row r="117" s="24" customFormat="1" ht="13.5"/>
    <row r="118" s="24" customFormat="1" ht="13.5"/>
    <row r="119" s="24" customFormat="1" ht="13.5"/>
    <row r="120" s="24" customFormat="1" ht="13.5"/>
    <row r="121" s="24" customFormat="1" ht="13.5"/>
    <row r="122" s="24" customFormat="1" ht="13.5"/>
    <row r="123" s="24" customFormat="1" ht="13.5"/>
    <row r="124" s="24" customFormat="1" ht="13.5"/>
    <row r="125" s="24" customFormat="1" ht="13.5"/>
    <row r="126" s="24" customFormat="1" ht="13.5"/>
    <row r="127" s="24" customFormat="1" ht="13.5"/>
    <row r="128" s="24" customFormat="1" ht="13.5"/>
    <row r="129" s="24" customFormat="1" ht="13.5"/>
    <row r="130" s="24" customFormat="1" ht="13.5"/>
    <row r="131" s="24" customFormat="1" ht="13.5"/>
    <row r="132" s="24" customFormat="1" ht="13.5"/>
    <row r="133" s="24" customFormat="1" ht="13.5"/>
    <row r="134" s="24" customFormat="1" ht="13.5"/>
    <row r="135" s="24" customFormat="1" ht="13.5"/>
    <row r="136" s="24" customFormat="1" ht="13.5"/>
    <row r="137" s="24" customFormat="1" ht="13.5"/>
    <row r="138" s="24" customFormat="1" ht="13.5"/>
    <row r="139" s="24" customFormat="1" ht="13.5"/>
    <row r="140" s="24" customFormat="1" ht="13.5"/>
    <row r="141" s="24" customFormat="1" ht="13.5"/>
    <row r="142" s="24" customFormat="1" ht="13.5"/>
    <row r="143" s="24" customFormat="1" ht="13.5"/>
    <row r="144" s="24" customFormat="1" ht="13.5"/>
    <row r="145" s="24" customFormat="1" ht="13.5"/>
    <row r="146" s="24" customFormat="1" ht="13.5"/>
    <row r="147" s="24" customFormat="1" ht="13.5"/>
    <row r="148" s="24" customFormat="1" ht="13.5"/>
    <row r="149" s="24" customFormat="1" ht="13.5"/>
    <row r="150" s="24" customFormat="1" ht="13.5"/>
    <row r="151" s="24" customFormat="1" ht="13.5"/>
    <row r="152" s="24" customFormat="1" ht="13.5"/>
    <row r="153" s="24" customFormat="1" ht="13.5"/>
    <row r="154" s="24" customFormat="1" ht="13.5"/>
    <row r="155" s="24" customFormat="1" ht="13.5"/>
    <row r="156" s="24" customFormat="1" ht="13.5"/>
    <row r="157" s="24" customFormat="1" ht="13.5"/>
    <row r="158" s="24" customFormat="1" ht="13.5"/>
    <row r="159" s="24" customFormat="1" ht="13.5"/>
    <row r="160" s="24" customFormat="1" ht="13.5"/>
    <row r="161" s="24" customFormat="1" ht="13.5"/>
    <row r="162" s="24" customFormat="1" ht="13.5"/>
    <row r="163" s="24" customFormat="1" ht="13.5"/>
    <row r="164" s="24" customFormat="1" ht="13.5"/>
    <row r="165" s="24" customFormat="1" ht="13.5"/>
    <row r="166" s="24" customFormat="1" ht="13.5"/>
    <row r="167" s="24" customFormat="1" ht="13.5"/>
    <row r="168" s="24" customFormat="1" ht="13.5"/>
    <row r="169" s="24" customFormat="1" ht="13.5"/>
    <row r="170" s="24" customFormat="1" ht="13.5"/>
    <row r="171" s="24" customFormat="1" ht="13.5"/>
    <row r="172" s="24" customFormat="1" ht="13.5"/>
    <row r="173" s="24" customFormat="1" ht="13.5"/>
    <row r="174" s="24" customFormat="1" ht="13.5"/>
    <row r="175" s="24" customFormat="1" ht="13.5"/>
    <row r="176" s="24" customFormat="1" ht="13.5"/>
    <row r="177" s="24" customFormat="1" ht="13.5"/>
    <row r="178" s="24" customFormat="1" ht="13.5"/>
    <row r="179" s="24" customFormat="1" ht="13.5"/>
    <row r="180" s="24" customFormat="1" ht="13.5"/>
    <row r="181" s="24" customFormat="1" ht="13.5"/>
    <row r="182" s="24" customFormat="1" ht="13.5"/>
    <row r="183" s="24" customFormat="1" ht="13.5"/>
    <row r="184" s="24" customFormat="1" ht="13.5"/>
    <row r="185" s="24" customFormat="1" ht="13.5"/>
    <row r="186" s="24" customFormat="1" ht="13.5"/>
    <row r="187" s="24" customFormat="1" ht="13.5"/>
    <row r="188" s="24" customFormat="1" ht="13.5"/>
    <row r="189" s="24" customFormat="1" ht="13.5"/>
    <row r="190" s="24" customFormat="1" ht="13.5"/>
    <row r="191" s="24" customFormat="1" ht="13.5"/>
    <row r="192" s="24" customFormat="1" ht="13.5"/>
    <row r="193" s="24" customFormat="1" ht="13.5"/>
    <row r="194" s="24" customFormat="1" ht="13.5"/>
    <row r="195" s="24" customFormat="1" ht="13.5"/>
    <row r="196" s="24" customFormat="1" ht="13.5"/>
    <row r="197" s="24" customFormat="1" ht="13.5"/>
    <row r="198" s="24" customFormat="1" ht="13.5"/>
    <row r="199" s="24" customFormat="1" ht="13.5"/>
    <row r="200" s="24" customFormat="1" ht="13.5"/>
    <row r="201" s="24" customFormat="1" ht="13.5"/>
    <row r="202" s="24" customFormat="1" ht="13.5"/>
    <row r="203" s="24" customFormat="1" ht="13.5"/>
    <row r="204" s="24" customFormat="1" ht="13.5"/>
    <row r="205" s="24" customFormat="1" ht="13.5"/>
    <row r="206" s="24" customFormat="1" ht="13.5"/>
    <row r="207" s="24" customFormat="1" ht="13.5"/>
    <row r="208" s="24" customFormat="1" ht="13.5"/>
    <row r="209" s="24" customFormat="1" ht="13.5"/>
    <row r="210" s="24" customFormat="1" ht="13.5"/>
    <row r="211" s="24" customFormat="1" ht="13.5"/>
    <row r="212" s="24" customFormat="1" ht="13.5"/>
    <row r="213" s="24" customFormat="1" ht="13.5"/>
    <row r="214" s="24" customFormat="1" ht="13.5"/>
    <row r="215" s="24" customFormat="1" ht="13.5"/>
    <row r="216" s="24" customFormat="1" ht="13.5"/>
    <row r="217" s="24" customFormat="1" ht="13.5"/>
    <row r="218" s="24" customFormat="1" ht="13.5"/>
    <row r="219" s="24" customFormat="1" ht="13.5"/>
    <row r="220" s="24" customFormat="1" ht="13.5"/>
    <row r="221" s="24" customFormat="1" ht="13.5"/>
    <row r="222" s="24" customFormat="1" ht="13.5"/>
    <row r="223" s="24" customFormat="1" ht="13.5"/>
    <row r="224" s="24" customFormat="1" ht="13.5"/>
    <row r="225" s="24" customFormat="1" ht="13.5"/>
    <row r="226" s="24" customFormat="1" ht="13.5"/>
    <row r="227" s="24" customFormat="1" ht="13.5"/>
    <row r="228" s="24" customFormat="1" ht="13.5"/>
    <row r="229" s="24" customFormat="1" ht="13.5"/>
    <row r="230" s="24" customFormat="1" ht="13.5"/>
    <row r="231" s="24" customFormat="1" ht="13.5"/>
    <row r="232" s="24" customFormat="1" ht="13.5"/>
    <row r="233" s="24" customFormat="1" ht="13.5"/>
    <row r="234" s="24" customFormat="1" ht="13.5"/>
    <row r="235" s="24" customFormat="1" ht="13.5"/>
    <row r="236" s="24" customFormat="1" ht="13.5"/>
    <row r="237" s="24" customFormat="1" ht="13.5"/>
    <row r="238" s="24" customFormat="1" ht="13.5"/>
    <row r="239" s="24" customFormat="1" ht="13.5"/>
    <row r="240" s="24" customFormat="1" ht="13.5"/>
    <row r="241" s="24" customFormat="1" ht="13.5"/>
    <row r="242" s="24" customFormat="1" ht="13.5"/>
    <row r="243" s="24" customFormat="1" ht="13.5"/>
    <row r="244" s="24" customFormat="1" ht="13.5"/>
    <row r="245" s="24" customFormat="1" ht="13.5"/>
    <row r="246" s="24" customFormat="1" ht="13.5"/>
    <row r="247" s="24" customFormat="1" ht="13.5"/>
    <row r="248" s="24" customFormat="1" ht="13.5"/>
    <row r="249" s="24" customFormat="1" ht="13.5"/>
    <row r="250" s="24" customFormat="1" ht="13.5"/>
    <row r="251" s="24" customFormat="1" ht="13.5"/>
    <row r="252" s="24" customFormat="1" ht="13.5"/>
    <row r="253" s="24" customFormat="1" ht="13.5"/>
    <row r="254" s="24" customFormat="1" ht="13.5"/>
    <row r="255" s="24" customFormat="1" ht="13.5"/>
    <row r="256" s="24" customFormat="1" ht="13.5"/>
  </sheetData>
  <sheetProtection/>
  <mergeCells count="1">
    <mergeCell ref="A2:D2"/>
  </mergeCells>
  <printOptions gridLines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4"/>
  <sheetViews>
    <sheetView showGridLines="0" showZeros="0" zoomScalePageLayoutView="0" workbookViewId="0" topLeftCell="A1">
      <selection activeCell="B9" sqref="B9"/>
    </sheetView>
  </sheetViews>
  <sheetFormatPr defaultColWidth="34.50390625" defaultRowHeight="42" customHeight="1"/>
  <cols>
    <col min="1" max="16384" width="34.50390625" style="1" customWidth="1"/>
  </cols>
  <sheetData>
    <row r="1" spans="1:2" s="25" customFormat="1" ht="42" customHeight="1">
      <c r="A1" s="27"/>
      <c r="B1" s="28"/>
    </row>
    <row r="2" spans="1:2" s="24" customFormat="1" ht="42" customHeight="1">
      <c r="A2" s="180" t="s">
        <v>733</v>
      </c>
      <c r="B2" s="180"/>
    </row>
    <row r="3" spans="1:2" s="24" customFormat="1" ht="42" customHeight="1">
      <c r="A3" s="25"/>
      <c r="B3" s="29" t="s">
        <v>694</v>
      </c>
    </row>
    <row r="4" spans="1:2" s="24" customFormat="1" ht="42" customHeight="1">
      <c r="A4" s="30" t="s">
        <v>131</v>
      </c>
      <c r="B4" s="30" t="s">
        <v>698</v>
      </c>
    </row>
    <row r="5" spans="1:2" s="26" customFormat="1" ht="42" customHeight="1">
      <c r="A5" s="16" t="s">
        <v>132</v>
      </c>
      <c r="B5" s="4">
        <v>130093</v>
      </c>
    </row>
    <row r="6" spans="1:2" s="26" customFormat="1" ht="42" customHeight="1">
      <c r="A6" s="16" t="s">
        <v>133</v>
      </c>
      <c r="B6" s="4">
        <v>4421</v>
      </c>
    </row>
    <row r="7" spans="1:2" s="26" customFormat="1" ht="42" customHeight="1">
      <c r="A7" s="3" t="s">
        <v>134</v>
      </c>
      <c r="B7" s="4">
        <v>371</v>
      </c>
    </row>
    <row r="8" spans="1:2" s="26" customFormat="1" ht="42" customHeight="1">
      <c r="A8" s="3" t="s">
        <v>1795</v>
      </c>
      <c r="B8" s="4">
        <v>505</v>
      </c>
    </row>
    <row r="9" spans="1:2" s="26" customFormat="1" ht="42" customHeight="1">
      <c r="A9" s="3" t="s">
        <v>1796</v>
      </c>
      <c r="B9" s="4">
        <v>2202</v>
      </c>
    </row>
    <row r="10" spans="1:2" s="26" customFormat="1" ht="42" customHeight="1">
      <c r="A10" s="3" t="s">
        <v>1797</v>
      </c>
      <c r="B10" s="4">
        <v>9</v>
      </c>
    </row>
    <row r="11" spans="1:2" s="26" customFormat="1" ht="42" customHeight="1">
      <c r="A11" s="124" t="s">
        <v>1798</v>
      </c>
      <c r="B11" s="4">
        <v>2405</v>
      </c>
    </row>
    <row r="12" spans="1:2" s="26" customFormat="1" ht="42" customHeight="1">
      <c r="A12" s="3" t="s">
        <v>135</v>
      </c>
      <c r="B12" s="4">
        <v>-1071</v>
      </c>
    </row>
    <row r="13" spans="1:2" s="26" customFormat="1" ht="42" customHeight="1">
      <c r="A13" s="125" t="s">
        <v>136</v>
      </c>
      <c r="B13" s="4">
        <v>85979</v>
      </c>
    </row>
    <row r="14" spans="1:2" s="26" customFormat="1" ht="42" customHeight="1">
      <c r="A14" s="3" t="s">
        <v>137</v>
      </c>
      <c r="B14" s="4">
        <v>0</v>
      </c>
    </row>
    <row r="15" spans="1:2" s="26" customFormat="1" ht="42" customHeight="1">
      <c r="A15" s="3" t="s">
        <v>138</v>
      </c>
      <c r="B15" s="4">
        <v>39546</v>
      </c>
    </row>
    <row r="16" spans="1:2" s="26" customFormat="1" ht="42" customHeight="1">
      <c r="A16" s="3" t="s">
        <v>139</v>
      </c>
      <c r="B16" s="4">
        <v>9872</v>
      </c>
    </row>
    <row r="17" spans="1:2" s="26" customFormat="1" ht="42" customHeight="1">
      <c r="A17" s="3" t="s">
        <v>140</v>
      </c>
      <c r="B17" s="4">
        <v>5009</v>
      </c>
    </row>
    <row r="18" spans="1:2" s="26" customFormat="1" ht="42" customHeight="1">
      <c r="A18" s="3" t="s">
        <v>141</v>
      </c>
      <c r="B18" s="4">
        <v>0</v>
      </c>
    </row>
    <row r="19" spans="1:2" s="26" customFormat="1" ht="42" customHeight="1">
      <c r="A19" s="3" t="s">
        <v>142</v>
      </c>
      <c r="B19" s="4">
        <v>20</v>
      </c>
    </row>
    <row r="20" spans="1:2" s="26" customFormat="1" ht="42" customHeight="1">
      <c r="A20" s="3" t="s">
        <v>1799</v>
      </c>
      <c r="B20" s="4">
        <v>204</v>
      </c>
    </row>
    <row r="21" spans="1:2" s="26" customFormat="1" ht="42" customHeight="1">
      <c r="A21" s="3" t="s">
        <v>143</v>
      </c>
      <c r="B21" s="4">
        <v>931</v>
      </c>
    </row>
    <row r="22" spans="1:2" s="26" customFormat="1" ht="42" customHeight="1">
      <c r="A22" s="3" t="s">
        <v>1800</v>
      </c>
      <c r="B22" s="4">
        <v>2582</v>
      </c>
    </row>
    <row r="23" spans="1:2" s="26" customFormat="1" ht="42" customHeight="1">
      <c r="A23" s="3" t="s">
        <v>1801</v>
      </c>
      <c r="B23" s="4">
        <v>5981</v>
      </c>
    </row>
    <row r="24" spans="1:2" s="26" customFormat="1" ht="42" customHeight="1">
      <c r="A24" s="3" t="s">
        <v>1802</v>
      </c>
      <c r="B24" s="4">
        <v>0</v>
      </c>
    </row>
    <row r="25" spans="1:2" s="26" customFormat="1" ht="42" customHeight="1">
      <c r="A25" s="3" t="s">
        <v>144</v>
      </c>
      <c r="B25" s="4">
        <v>2841</v>
      </c>
    </row>
    <row r="26" spans="1:2" s="26" customFormat="1" ht="42" customHeight="1">
      <c r="A26" s="3" t="s">
        <v>145</v>
      </c>
      <c r="B26" s="4">
        <v>1817</v>
      </c>
    </row>
    <row r="27" spans="1:2" s="26" customFormat="1" ht="42" customHeight="1">
      <c r="A27" s="3" t="s">
        <v>146</v>
      </c>
      <c r="B27" s="4">
        <v>0</v>
      </c>
    </row>
    <row r="28" spans="1:2" s="26" customFormat="1" ht="42" customHeight="1">
      <c r="A28" s="3" t="s">
        <v>147</v>
      </c>
      <c r="B28" s="4">
        <v>13091</v>
      </c>
    </row>
    <row r="29" spans="1:2" s="26" customFormat="1" ht="42" customHeight="1">
      <c r="A29" s="3" t="s">
        <v>1803</v>
      </c>
      <c r="B29" s="4">
        <v>0</v>
      </c>
    </row>
    <row r="30" spans="1:2" s="26" customFormat="1" ht="42" customHeight="1">
      <c r="A30" s="123" t="s">
        <v>1804</v>
      </c>
      <c r="B30" s="4">
        <v>0</v>
      </c>
    </row>
    <row r="31" spans="1:2" s="24" customFormat="1" ht="42" customHeight="1">
      <c r="A31" s="3" t="s">
        <v>1805</v>
      </c>
      <c r="B31" s="4">
        <v>0</v>
      </c>
    </row>
    <row r="32" spans="1:2" s="24" customFormat="1" ht="42" customHeight="1">
      <c r="A32" s="3" t="s">
        <v>1806</v>
      </c>
      <c r="B32" s="4">
        <v>995</v>
      </c>
    </row>
    <row r="33" spans="1:2" s="24" customFormat="1" ht="42" customHeight="1">
      <c r="A33" s="3" t="s">
        <v>148</v>
      </c>
      <c r="B33" s="4">
        <v>3090</v>
      </c>
    </row>
    <row r="34" spans="1:2" s="24" customFormat="1" ht="42" customHeight="1">
      <c r="A34" s="125" t="s">
        <v>149</v>
      </c>
      <c r="B34" s="4">
        <v>39693</v>
      </c>
    </row>
    <row r="35" spans="1:2" s="24" customFormat="1" ht="42" customHeight="1">
      <c r="A35" s="3" t="s">
        <v>1</v>
      </c>
      <c r="B35" s="4">
        <v>66</v>
      </c>
    </row>
    <row r="36" spans="1:2" s="24" customFormat="1" ht="42" customHeight="1">
      <c r="A36" s="3" t="s">
        <v>150</v>
      </c>
      <c r="B36" s="4">
        <v>0</v>
      </c>
    </row>
    <row r="37" spans="1:2" s="24" customFormat="1" ht="42" customHeight="1">
      <c r="A37" s="3" t="s">
        <v>151</v>
      </c>
      <c r="B37" s="4">
        <v>2</v>
      </c>
    </row>
    <row r="38" spans="1:2" s="24" customFormat="1" ht="42" customHeight="1">
      <c r="A38" s="3" t="s">
        <v>152</v>
      </c>
      <c r="B38" s="4">
        <v>25</v>
      </c>
    </row>
    <row r="39" spans="1:2" s="24" customFormat="1" ht="42" customHeight="1">
      <c r="A39" s="3" t="s">
        <v>2</v>
      </c>
      <c r="B39" s="4">
        <v>2211</v>
      </c>
    </row>
    <row r="40" spans="1:2" s="24" customFormat="1" ht="42" customHeight="1">
      <c r="A40" s="3" t="s">
        <v>153</v>
      </c>
      <c r="B40" s="4">
        <v>160</v>
      </c>
    </row>
    <row r="41" spans="1:2" s="24" customFormat="1" ht="42" customHeight="1">
      <c r="A41" s="3" t="s">
        <v>3</v>
      </c>
      <c r="B41" s="4">
        <v>483</v>
      </c>
    </row>
    <row r="42" spans="1:2" s="24" customFormat="1" ht="42" customHeight="1">
      <c r="A42" s="3" t="s">
        <v>154</v>
      </c>
      <c r="B42" s="4">
        <v>11176</v>
      </c>
    </row>
    <row r="43" spans="1:2" s="24" customFormat="1" ht="42" customHeight="1">
      <c r="A43" s="3" t="s">
        <v>155</v>
      </c>
      <c r="B43" s="4">
        <v>5300</v>
      </c>
    </row>
    <row r="44" spans="1:2" s="24" customFormat="1" ht="42" customHeight="1">
      <c r="A44" s="3" t="s">
        <v>4</v>
      </c>
      <c r="B44" s="4">
        <v>2800</v>
      </c>
    </row>
    <row r="45" spans="1:2" s="24" customFormat="1" ht="42" customHeight="1">
      <c r="A45" s="3" t="s">
        <v>156</v>
      </c>
      <c r="B45" s="4">
        <v>315</v>
      </c>
    </row>
    <row r="46" spans="1:2" s="24" customFormat="1" ht="42" customHeight="1">
      <c r="A46" s="3" t="s">
        <v>157</v>
      </c>
      <c r="B46" s="31">
        <v>12112</v>
      </c>
    </row>
    <row r="47" spans="1:2" s="24" customFormat="1" ht="42" customHeight="1">
      <c r="A47" s="18" t="s">
        <v>5</v>
      </c>
      <c r="B47" s="4">
        <v>1769</v>
      </c>
    </row>
    <row r="48" spans="1:2" s="24" customFormat="1" ht="42" customHeight="1">
      <c r="A48" s="3" t="s">
        <v>158</v>
      </c>
      <c r="B48" s="15">
        <v>293</v>
      </c>
    </row>
    <row r="49" spans="1:2" s="24" customFormat="1" ht="42" customHeight="1">
      <c r="A49" s="3" t="s">
        <v>159</v>
      </c>
      <c r="B49" s="4">
        <v>551</v>
      </c>
    </row>
    <row r="50" spans="1:2" s="24" customFormat="1" ht="42" customHeight="1">
      <c r="A50" s="3" t="s">
        <v>160</v>
      </c>
      <c r="B50" s="4">
        <v>134</v>
      </c>
    </row>
    <row r="51" spans="1:2" s="24" customFormat="1" ht="42" customHeight="1">
      <c r="A51" s="3" t="s">
        <v>161</v>
      </c>
      <c r="B51" s="4">
        <v>16</v>
      </c>
    </row>
    <row r="52" spans="1:2" s="24" customFormat="1" ht="42" customHeight="1">
      <c r="A52" s="3" t="s">
        <v>6</v>
      </c>
      <c r="B52" s="4">
        <v>2071</v>
      </c>
    </row>
    <row r="53" spans="1:2" s="24" customFormat="1" ht="42" customHeight="1">
      <c r="A53" s="3" t="s">
        <v>162</v>
      </c>
      <c r="B53" s="4">
        <v>109</v>
      </c>
    </row>
    <row r="54" spans="1:2" s="24" customFormat="1" ht="42" customHeight="1">
      <c r="A54" s="3" t="s">
        <v>163</v>
      </c>
      <c r="B54" s="4">
        <v>100</v>
      </c>
    </row>
    <row r="55" s="24" customFormat="1" ht="42" customHeight="1"/>
    <row r="56" s="24" customFormat="1" ht="42" customHeight="1"/>
    <row r="57" s="24" customFormat="1" ht="42" customHeight="1"/>
    <row r="58" s="24" customFormat="1" ht="42" customHeight="1"/>
    <row r="59" s="24" customFormat="1" ht="42" customHeight="1"/>
    <row r="60" s="24" customFormat="1" ht="42" customHeight="1"/>
    <row r="61" s="24" customFormat="1" ht="42" customHeight="1"/>
    <row r="62" s="24" customFormat="1" ht="42" customHeight="1"/>
    <row r="63" s="24" customFormat="1" ht="42" customHeight="1"/>
    <row r="64" s="24" customFormat="1" ht="42" customHeight="1"/>
    <row r="65" s="24" customFormat="1" ht="42" customHeight="1"/>
    <row r="66" s="24" customFormat="1" ht="42" customHeight="1"/>
    <row r="67" s="24" customFormat="1" ht="42" customHeight="1"/>
    <row r="68" s="24" customFormat="1" ht="42" customHeight="1"/>
    <row r="69" s="24" customFormat="1" ht="42" customHeight="1"/>
    <row r="70" s="24" customFormat="1" ht="42" customHeight="1"/>
    <row r="71" s="24" customFormat="1" ht="42" customHeight="1"/>
    <row r="72" s="24" customFormat="1" ht="42" customHeight="1"/>
    <row r="73" s="24" customFormat="1" ht="42" customHeight="1"/>
    <row r="74" s="24" customFormat="1" ht="42" customHeight="1"/>
    <row r="75" s="24" customFormat="1" ht="42" customHeight="1"/>
    <row r="76" s="24" customFormat="1" ht="42" customHeight="1"/>
    <row r="77" s="24" customFormat="1" ht="42" customHeight="1"/>
    <row r="78" s="24" customFormat="1" ht="42" customHeight="1"/>
    <row r="79" s="24" customFormat="1" ht="42" customHeight="1"/>
    <row r="80" s="24" customFormat="1" ht="42" customHeight="1"/>
    <row r="81" s="24" customFormat="1" ht="42" customHeight="1"/>
    <row r="82" s="24" customFormat="1" ht="42" customHeight="1"/>
    <row r="83" s="24" customFormat="1" ht="42" customHeight="1"/>
    <row r="84" s="24" customFormat="1" ht="42" customHeight="1"/>
    <row r="85" s="24" customFormat="1" ht="42" customHeight="1"/>
    <row r="86" s="24" customFormat="1" ht="42" customHeight="1"/>
    <row r="87" s="24" customFormat="1" ht="42" customHeight="1"/>
    <row r="88" s="24" customFormat="1" ht="42" customHeight="1"/>
    <row r="89" s="24" customFormat="1" ht="42" customHeight="1"/>
    <row r="90" s="24" customFormat="1" ht="42" customHeight="1"/>
    <row r="91" s="24" customFormat="1" ht="42" customHeight="1"/>
    <row r="92" s="24" customFormat="1" ht="42" customHeight="1"/>
    <row r="93" s="24" customFormat="1" ht="42" customHeight="1"/>
    <row r="94" s="24" customFormat="1" ht="42" customHeight="1"/>
    <row r="95" s="24" customFormat="1" ht="42" customHeight="1"/>
    <row r="96" s="24" customFormat="1" ht="42" customHeight="1"/>
    <row r="97" s="24" customFormat="1" ht="42" customHeight="1"/>
    <row r="98" s="24" customFormat="1" ht="42" customHeight="1"/>
    <row r="99" s="24" customFormat="1" ht="42" customHeight="1"/>
    <row r="100" s="24" customFormat="1" ht="42" customHeight="1"/>
    <row r="101" s="24" customFormat="1" ht="42" customHeight="1"/>
    <row r="102" s="24" customFormat="1" ht="42" customHeight="1"/>
    <row r="103" s="24" customFormat="1" ht="42" customHeight="1"/>
    <row r="104" s="24" customFormat="1" ht="42" customHeight="1"/>
    <row r="105" s="24" customFormat="1" ht="42" customHeight="1"/>
    <row r="106" s="24" customFormat="1" ht="42" customHeight="1"/>
    <row r="107" s="24" customFormat="1" ht="42" customHeight="1"/>
    <row r="108" s="24" customFormat="1" ht="42" customHeight="1"/>
    <row r="109" s="24" customFormat="1" ht="42" customHeight="1"/>
    <row r="110" s="24" customFormat="1" ht="42" customHeight="1"/>
    <row r="111" s="24" customFormat="1" ht="42" customHeight="1"/>
    <row r="112" s="24" customFormat="1" ht="42" customHeight="1"/>
    <row r="113" s="24" customFormat="1" ht="42" customHeight="1"/>
    <row r="114" s="24" customFormat="1" ht="42" customHeight="1"/>
    <row r="115" s="24" customFormat="1" ht="42" customHeight="1"/>
    <row r="116" s="24" customFormat="1" ht="42" customHeight="1"/>
    <row r="117" s="24" customFormat="1" ht="42" customHeight="1"/>
    <row r="118" s="24" customFormat="1" ht="42" customHeight="1"/>
    <row r="119" s="24" customFormat="1" ht="42" customHeight="1"/>
    <row r="120" s="24" customFormat="1" ht="42" customHeight="1"/>
    <row r="121" s="24" customFormat="1" ht="42" customHeight="1"/>
    <row r="122" s="24" customFormat="1" ht="42" customHeight="1"/>
    <row r="123" s="24" customFormat="1" ht="42" customHeight="1"/>
    <row r="124" s="24" customFormat="1" ht="42" customHeight="1"/>
    <row r="125" s="24" customFormat="1" ht="42" customHeight="1"/>
    <row r="126" s="24" customFormat="1" ht="42" customHeight="1"/>
    <row r="127" s="24" customFormat="1" ht="42" customHeight="1"/>
    <row r="128" s="24" customFormat="1" ht="42" customHeight="1"/>
    <row r="129" s="24" customFormat="1" ht="42" customHeight="1"/>
    <row r="130" s="24" customFormat="1" ht="42" customHeight="1"/>
    <row r="131" s="24" customFormat="1" ht="42" customHeight="1"/>
    <row r="132" s="24" customFormat="1" ht="42" customHeight="1"/>
    <row r="133" s="24" customFormat="1" ht="42" customHeight="1"/>
    <row r="134" s="24" customFormat="1" ht="42" customHeight="1"/>
    <row r="135" s="24" customFormat="1" ht="42" customHeight="1"/>
    <row r="136" s="24" customFormat="1" ht="42" customHeight="1"/>
    <row r="137" s="24" customFormat="1" ht="42" customHeight="1"/>
    <row r="138" s="24" customFormat="1" ht="42" customHeight="1"/>
    <row r="139" s="24" customFormat="1" ht="42" customHeight="1"/>
    <row r="140" s="24" customFormat="1" ht="42" customHeight="1"/>
    <row r="141" s="24" customFormat="1" ht="42" customHeight="1"/>
    <row r="142" s="24" customFormat="1" ht="42" customHeight="1"/>
    <row r="143" s="24" customFormat="1" ht="42" customHeight="1"/>
    <row r="144" s="24" customFormat="1" ht="42" customHeight="1"/>
    <row r="145" s="24" customFormat="1" ht="42" customHeight="1"/>
    <row r="146" s="24" customFormat="1" ht="42" customHeight="1"/>
    <row r="147" s="24" customFormat="1" ht="42" customHeight="1"/>
    <row r="148" s="24" customFormat="1" ht="42" customHeight="1"/>
    <row r="149" s="24" customFormat="1" ht="42" customHeight="1"/>
    <row r="150" s="24" customFormat="1" ht="42" customHeight="1"/>
    <row r="151" s="24" customFormat="1" ht="42" customHeight="1"/>
    <row r="152" s="24" customFormat="1" ht="42" customHeight="1"/>
    <row r="153" s="24" customFormat="1" ht="42" customHeight="1"/>
    <row r="154" s="24" customFormat="1" ht="42" customHeight="1"/>
    <row r="155" s="24" customFormat="1" ht="42" customHeight="1"/>
    <row r="156" s="24" customFormat="1" ht="42" customHeight="1"/>
    <row r="157" s="24" customFormat="1" ht="42" customHeight="1"/>
    <row r="158" s="24" customFormat="1" ht="42" customHeight="1"/>
    <row r="159" s="24" customFormat="1" ht="42" customHeight="1"/>
    <row r="160" s="24" customFormat="1" ht="42" customHeight="1"/>
    <row r="161" s="24" customFormat="1" ht="42" customHeight="1"/>
    <row r="162" s="24" customFormat="1" ht="42" customHeight="1"/>
    <row r="163" s="24" customFormat="1" ht="42" customHeight="1"/>
    <row r="164" s="24" customFormat="1" ht="42" customHeight="1"/>
    <row r="165" s="24" customFormat="1" ht="42" customHeight="1"/>
    <row r="166" s="24" customFormat="1" ht="42" customHeight="1"/>
    <row r="167" s="24" customFormat="1" ht="42" customHeight="1"/>
    <row r="168" s="24" customFormat="1" ht="42" customHeight="1"/>
    <row r="169" s="24" customFormat="1" ht="42" customHeight="1"/>
    <row r="170" s="24" customFormat="1" ht="42" customHeight="1"/>
    <row r="171" s="24" customFormat="1" ht="42" customHeight="1"/>
    <row r="172" s="24" customFormat="1" ht="42" customHeight="1"/>
    <row r="173" s="24" customFormat="1" ht="42" customHeight="1"/>
    <row r="174" s="24" customFormat="1" ht="42" customHeight="1"/>
    <row r="175" s="24" customFormat="1" ht="42" customHeight="1"/>
    <row r="176" s="24" customFormat="1" ht="42" customHeight="1"/>
    <row r="177" s="24" customFormat="1" ht="42" customHeight="1"/>
    <row r="178" s="24" customFormat="1" ht="42" customHeight="1"/>
    <row r="179" s="24" customFormat="1" ht="42" customHeight="1"/>
    <row r="180" s="24" customFormat="1" ht="42" customHeight="1"/>
    <row r="181" s="24" customFormat="1" ht="42" customHeight="1"/>
    <row r="182" s="24" customFormat="1" ht="42" customHeight="1"/>
    <row r="183" s="24" customFormat="1" ht="42" customHeight="1"/>
    <row r="184" s="24" customFormat="1" ht="42" customHeight="1"/>
    <row r="185" s="24" customFormat="1" ht="42" customHeight="1"/>
    <row r="186" s="24" customFormat="1" ht="42" customHeight="1"/>
    <row r="187" s="24" customFormat="1" ht="42" customHeight="1"/>
    <row r="188" s="24" customFormat="1" ht="42" customHeight="1"/>
    <row r="189" s="24" customFormat="1" ht="42" customHeight="1"/>
    <row r="190" s="24" customFormat="1" ht="42" customHeight="1"/>
    <row r="191" s="24" customFormat="1" ht="42" customHeight="1"/>
    <row r="192" s="24" customFormat="1" ht="42" customHeight="1"/>
    <row r="193" s="24" customFormat="1" ht="42" customHeight="1"/>
    <row r="194" s="24" customFormat="1" ht="42" customHeight="1"/>
    <row r="195" s="24" customFormat="1" ht="42" customHeight="1"/>
    <row r="196" s="24" customFormat="1" ht="42" customHeight="1"/>
    <row r="197" s="24" customFormat="1" ht="42" customHeight="1"/>
    <row r="198" s="24" customFormat="1" ht="42" customHeight="1"/>
    <row r="199" s="24" customFormat="1" ht="42" customHeight="1"/>
    <row r="200" s="24" customFormat="1" ht="42" customHeight="1"/>
    <row r="201" s="24" customFormat="1" ht="42" customHeight="1"/>
    <row r="202" s="24" customFormat="1" ht="42" customHeight="1"/>
    <row r="203" s="24" customFormat="1" ht="42" customHeight="1"/>
    <row r="204" s="24" customFormat="1" ht="42" customHeight="1"/>
    <row r="205" s="24" customFormat="1" ht="42" customHeight="1"/>
    <row r="206" s="24" customFormat="1" ht="42" customHeight="1"/>
    <row r="207" s="24" customFormat="1" ht="42" customHeight="1"/>
    <row r="208" s="24" customFormat="1" ht="42" customHeight="1"/>
    <row r="209" s="24" customFormat="1" ht="42" customHeight="1"/>
    <row r="210" s="24" customFormat="1" ht="42" customHeight="1"/>
    <row r="211" s="24" customFormat="1" ht="42" customHeight="1"/>
    <row r="212" s="24" customFormat="1" ht="42" customHeight="1"/>
    <row r="213" s="24" customFormat="1" ht="42" customHeight="1"/>
    <row r="214" s="24" customFormat="1" ht="42" customHeight="1"/>
    <row r="215" s="24" customFormat="1" ht="42" customHeight="1"/>
    <row r="216" s="24" customFormat="1" ht="42" customHeight="1"/>
    <row r="217" s="24" customFormat="1" ht="42" customHeight="1"/>
    <row r="218" s="24" customFormat="1" ht="42" customHeight="1"/>
    <row r="219" s="24" customFormat="1" ht="42" customHeight="1"/>
    <row r="220" s="24" customFormat="1" ht="42" customHeight="1"/>
    <row r="221" s="24" customFormat="1" ht="42" customHeight="1"/>
    <row r="222" s="24" customFormat="1" ht="42" customHeight="1"/>
    <row r="223" s="24" customFormat="1" ht="42" customHeight="1"/>
    <row r="224" s="24" customFormat="1" ht="42" customHeight="1"/>
    <row r="225" s="24" customFormat="1" ht="42" customHeight="1"/>
    <row r="226" s="24" customFormat="1" ht="42" customHeight="1"/>
    <row r="227" s="24" customFormat="1" ht="42" customHeight="1"/>
    <row r="228" s="24" customFormat="1" ht="42" customHeight="1"/>
    <row r="229" s="24" customFormat="1" ht="42" customHeight="1"/>
    <row r="230" s="24" customFormat="1" ht="42" customHeight="1"/>
    <row r="231" s="24" customFormat="1" ht="42" customHeight="1"/>
    <row r="232" s="24" customFormat="1" ht="42" customHeight="1"/>
    <row r="233" s="24" customFormat="1" ht="42" customHeight="1"/>
    <row r="234" s="24" customFormat="1" ht="42" customHeight="1"/>
    <row r="235" s="24" customFormat="1" ht="42" customHeight="1"/>
    <row r="236" s="24" customFormat="1" ht="42" customHeight="1"/>
    <row r="237" s="24" customFormat="1" ht="42" customHeight="1"/>
    <row r="238" s="24" customFormat="1" ht="42" customHeight="1"/>
    <row r="239" s="24" customFormat="1" ht="42" customHeight="1"/>
    <row r="240" s="24" customFormat="1" ht="42" customHeight="1"/>
    <row r="241" s="24" customFormat="1" ht="42" customHeight="1"/>
    <row r="242" s="24" customFormat="1" ht="42" customHeight="1"/>
    <row r="243" s="24" customFormat="1" ht="42" customHeight="1"/>
    <row r="244" s="24" customFormat="1" ht="42" customHeight="1"/>
    <row r="245" s="24" customFormat="1" ht="42" customHeight="1"/>
    <row r="246" s="24" customFormat="1" ht="42" customHeight="1"/>
    <row r="247" s="24" customFormat="1" ht="42" customHeight="1"/>
    <row r="248" s="24" customFormat="1" ht="42" customHeight="1"/>
    <row r="249" s="24" customFormat="1" ht="42" customHeight="1"/>
    <row r="250" s="24" customFormat="1" ht="42" customHeight="1"/>
    <row r="251" s="24" customFormat="1" ht="42" customHeight="1"/>
    <row r="252" s="24" customFormat="1" ht="42" customHeight="1"/>
    <row r="253" s="24" customFormat="1" ht="42" customHeight="1"/>
    <row r="254" s="24" customFormat="1" ht="42" customHeight="1"/>
    <row r="255" s="24" customFormat="1" ht="42" customHeight="1"/>
    <row r="256" s="24" customFormat="1" ht="42" customHeight="1"/>
    <row r="257" s="24" customFormat="1" ht="42" customHeight="1"/>
    <row r="258" s="24" customFormat="1" ht="42" customHeight="1"/>
    <row r="259" s="24" customFormat="1" ht="42" customHeight="1"/>
    <row r="260" s="24" customFormat="1" ht="42" customHeight="1"/>
  </sheetData>
  <sheetProtection/>
  <mergeCells count="1">
    <mergeCell ref="A2:B2"/>
  </mergeCells>
  <printOptions gridLines="1"/>
  <pageMargins left="3" right="2" top="1" bottom="1" header="0" footer="0"/>
  <pageSetup blackAndWhite="1" orientation="landscape" r:id="rId1"/>
  <headerFooter scaleWithDoc="0"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10"/>
  <sheetViews>
    <sheetView showGridLines="0" showZeros="0" zoomScalePageLayoutView="0" workbookViewId="0" topLeftCell="A1">
      <selection activeCell="A1" sqref="A1:H1"/>
    </sheetView>
  </sheetViews>
  <sheetFormatPr defaultColWidth="12.125" defaultRowHeight="15" customHeight="1"/>
  <cols>
    <col min="1" max="1" width="8.625" style="126" customWidth="1"/>
    <col min="2" max="2" width="35.625" style="126" customWidth="1"/>
    <col min="3" max="3" width="11.75390625" style="126" customWidth="1"/>
    <col min="4" max="4" width="12.75390625" style="126" customWidth="1"/>
    <col min="5" max="8" width="12.50390625" style="126" customWidth="1"/>
    <col min="9" max="16384" width="12.125" style="126" customWidth="1"/>
  </cols>
  <sheetData>
    <row r="1" spans="1:8" ht="34.5" customHeight="1">
      <c r="A1" s="181" t="s">
        <v>2007</v>
      </c>
      <c r="B1" s="181"/>
      <c r="C1" s="181"/>
      <c r="D1" s="181"/>
      <c r="E1" s="181"/>
      <c r="F1" s="181"/>
      <c r="G1" s="181"/>
      <c r="H1" s="181"/>
    </row>
    <row r="2" spans="1:8" ht="16.5" customHeight="1">
      <c r="A2" s="182" t="s">
        <v>1852</v>
      </c>
      <c r="B2" s="182"/>
      <c r="C2" s="182"/>
      <c r="D2" s="182"/>
      <c r="E2" s="182"/>
      <c r="F2" s="182"/>
      <c r="G2" s="182"/>
      <c r="H2" s="182"/>
    </row>
    <row r="3" spans="1:8" ht="16.5" customHeight="1">
      <c r="A3" s="183" t="s">
        <v>694</v>
      </c>
      <c r="B3" s="182"/>
      <c r="C3" s="182"/>
      <c r="D3" s="182"/>
      <c r="E3" s="182"/>
      <c r="F3" s="182"/>
      <c r="G3" s="182"/>
      <c r="H3" s="182"/>
    </row>
    <row r="4" spans="1:8" ht="16.5" customHeight="1">
      <c r="A4" s="184" t="s">
        <v>1853</v>
      </c>
      <c r="B4" s="186" t="s">
        <v>728</v>
      </c>
      <c r="C4" s="186" t="s">
        <v>97</v>
      </c>
      <c r="D4" s="165"/>
      <c r="E4" s="164"/>
      <c r="F4" s="186" t="s">
        <v>1854</v>
      </c>
      <c r="G4" s="151"/>
      <c r="H4" s="152"/>
    </row>
    <row r="5" spans="1:8" ht="42" customHeight="1">
      <c r="A5" s="185"/>
      <c r="B5" s="185"/>
      <c r="C5" s="185"/>
      <c r="D5" s="153" t="s">
        <v>1855</v>
      </c>
      <c r="E5" s="154" t="s">
        <v>1856</v>
      </c>
      <c r="F5" s="185"/>
      <c r="G5" s="155" t="s">
        <v>1855</v>
      </c>
      <c r="H5" s="156" t="s">
        <v>1856</v>
      </c>
    </row>
    <row r="6" spans="1:8" ht="16.5" customHeight="1">
      <c r="A6" s="157" t="s">
        <v>1857</v>
      </c>
      <c r="B6" s="157" t="s">
        <v>165</v>
      </c>
      <c r="C6" s="158">
        <f aca="true" t="shared" si="0" ref="C6:H6">SUM(C7:C15)</f>
        <v>63766</v>
      </c>
      <c r="D6" s="158">
        <f t="shared" si="0"/>
        <v>63746</v>
      </c>
      <c r="E6" s="158">
        <f t="shared" si="0"/>
        <v>20</v>
      </c>
      <c r="F6" s="158">
        <f t="shared" si="0"/>
        <v>62688</v>
      </c>
      <c r="G6" s="158">
        <f t="shared" si="0"/>
        <v>62668</v>
      </c>
      <c r="H6" s="158">
        <f t="shared" si="0"/>
        <v>20</v>
      </c>
    </row>
    <row r="7" spans="1:8" ht="16.5" customHeight="1">
      <c r="A7" s="157" t="s">
        <v>1858</v>
      </c>
      <c r="B7" s="157" t="s">
        <v>166</v>
      </c>
      <c r="C7" s="158">
        <f aca="true" t="shared" si="1" ref="C7:C15">SUM(D7,E7)</f>
        <v>23665</v>
      </c>
      <c r="D7" s="158">
        <v>23665</v>
      </c>
      <c r="E7" s="158">
        <v>0</v>
      </c>
      <c r="F7" s="158">
        <f aca="true" t="shared" si="2" ref="F7:F15">SUM(G7,H7)</f>
        <v>23665</v>
      </c>
      <c r="G7" s="158">
        <v>23665</v>
      </c>
      <c r="H7" s="158">
        <v>0</v>
      </c>
    </row>
    <row r="8" spans="1:8" ht="16.5" customHeight="1">
      <c r="A8" s="157" t="s">
        <v>1859</v>
      </c>
      <c r="B8" s="157" t="s">
        <v>167</v>
      </c>
      <c r="C8" s="158">
        <f t="shared" si="1"/>
        <v>9238</v>
      </c>
      <c r="D8" s="158">
        <v>9230</v>
      </c>
      <c r="E8" s="158">
        <v>8</v>
      </c>
      <c r="F8" s="158">
        <f t="shared" si="2"/>
        <v>9238</v>
      </c>
      <c r="G8" s="158">
        <v>9230</v>
      </c>
      <c r="H8" s="158">
        <v>8</v>
      </c>
    </row>
    <row r="9" spans="1:8" ht="16.5" customHeight="1">
      <c r="A9" s="157" t="s">
        <v>1860</v>
      </c>
      <c r="B9" s="157" t="s">
        <v>168</v>
      </c>
      <c r="C9" s="158">
        <f t="shared" si="1"/>
        <v>4192</v>
      </c>
      <c r="D9" s="158">
        <v>4192</v>
      </c>
      <c r="E9" s="158">
        <v>0</v>
      </c>
      <c r="F9" s="158">
        <f t="shared" si="2"/>
        <v>4192</v>
      </c>
      <c r="G9" s="158">
        <v>4192</v>
      </c>
      <c r="H9" s="158">
        <v>0</v>
      </c>
    </row>
    <row r="10" spans="1:8" ht="16.5" customHeight="1">
      <c r="A10" s="157" t="s">
        <v>1861</v>
      </c>
      <c r="B10" s="157" t="s">
        <v>169</v>
      </c>
      <c r="C10" s="158">
        <f t="shared" si="1"/>
        <v>2748</v>
      </c>
      <c r="D10" s="158">
        <v>2748</v>
      </c>
      <c r="E10" s="158">
        <v>0</v>
      </c>
      <c r="F10" s="158">
        <f t="shared" si="2"/>
        <v>2730</v>
      </c>
      <c r="G10" s="158">
        <v>2730</v>
      </c>
      <c r="H10" s="158">
        <v>0</v>
      </c>
    </row>
    <row r="11" spans="1:8" ht="16.5" customHeight="1">
      <c r="A11" s="157" t="s">
        <v>1862</v>
      </c>
      <c r="B11" s="157" t="s">
        <v>1863</v>
      </c>
      <c r="C11" s="158">
        <f t="shared" si="1"/>
        <v>1243</v>
      </c>
      <c r="D11" s="158">
        <v>1243</v>
      </c>
      <c r="E11" s="158">
        <v>0</v>
      </c>
      <c r="F11" s="158">
        <f t="shared" si="2"/>
        <v>1192</v>
      </c>
      <c r="G11" s="158">
        <v>1192</v>
      </c>
      <c r="H11" s="158">
        <v>0</v>
      </c>
    </row>
    <row r="12" spans="1:8" ht="16.5" customHeight="1">
      <c r="A12" s="157" t="s">
        <v>1864</v>
      </c>
      <c r="B12" s="157" t="s">
        <v>170</v>
      </c>
      <c r="C12" s="158">
        <f t="shared" si="1"/>
        <v>9643</v>
      </c>
      <c r="D12" s="158">
        <v>9643</v>
      </c>
      <c r="E12" s="158">
        <v>0</v>
      </c>
      <c r="F12" s="158">
        <f t="shared" si="2"/>
        <v>9643</v>
      </c>
      <c r="G12" s="158">
        <v>9643</v>
      </c>
      <c r="H12" s="158">
        <v>0</v>
      </c>
    </row>
    <row r="13" spans="1:8" ht="15" customHeight="1">
      <c r="A13" s="157" t="s">
        <v>1865</v>
      </c>
      <c r="B13" s="157" t="s">
        <v>171</v>
      </c>
      <c r="C13" s="158">
        <f t="shared" si="1"/>
        <v>7652</v>
      </c>
      <c r="D13" s="158">
        <v>7652</v>
      </c>
      <c r="E13" s="158">
        <v>0</v>
      </c>
      <c r="F13" s="158">
        <f t="shared" si="2"/>
        <v>7652</v>
      </c>
      <c r="G13" s="158">
        <v>7652</v>
      </c>
      <c r="H13" s="158">
        <v>0</v>
      </c>
    </row>
    <row r="14" spans="1:8" ht="15" customHeight="1">
      <c r="A14" s="157" t="s">
        <v>1866</v>
      </c>
      <c r="B14" s="157" t="s">
        <v>172</v>
      </c>
      <c r="C14" s="159">
        <f t="shared" si="1"/>
        <v>110</v>
      </c>
      <c r="D14" s="158">
        <v>110</v>
      </c>
      <c r="E14" s="158">
        <v>0</v>
      </c>
      <c r="F14" s="158">
        <f t="shared" si="2"/>
        <v>110</v>
      </c>
      <c r="G14" s="158">
        <v>110</v>
      </c>
      <c r="H14" s="158">
        <v>0</v>
      </c>
    </row>
    <row r="15" spans="1:8" ht="16.5" customHeight="1">
      <c r="A15" s="157" t="s">
        <v>1867</v>
      </c>
      <c r="B15" s="160" t="s">
        <v>173</v>
      </c>
      <c r="C15" s="158">
        <f t="shared" si="1"/>
        <v>5275</v>
      </c>
      <c r="D15" s="161">
        <v>5263</v>
      </c>
      <c r="E15" s="158">
        <v>12</v>
      </c>
      <c r="F15" s="158">
        <f t="shared" si="2"/>
        <v>4266</v>
      </c>
      <c r="G15" s="158">
        <v>4254</v>
      </c>
      <c r="H15" s="158">
        <v>12</v>
      </c>
    </row>
    <row r="16" spans="1:8" ht="16.5" customHeight="1">
      <c r="A16" s="157" t="s">
        <v>1868</v>
      </c>
      <c r="B16" s="157" t="s">
        <v>174</v>
      </c>
      <c r="C16" s="162">
        <f aca="true" t="shared" si="3" ref="C16:H16">SUM(C17:C43)</f>
        <v>20843</v>
      </c>
      <c r="D16" s="158">
        <f t="shared" si="3"/>
        <v>18487</v>
      </c>
      <c r="E16" s="158">
        <f t="shared" si="3"/>
        <v>2356</v>
      </c>
      <c r="F16" s="158">
        <f t="shared" si="3"/>
        <v>11508</v>
      </c>
      <c r="G16" s="158">
        <f t="shared" si="3"/>
        <v>11431</v>
      </c>
      <c r="H16" s="158">
        <f t="shared" si="3"/>
        <v>77</v>
      </c>
    </row>
    <row r="17" spans="1:8" ht="16.5" customHeight="1">
      <c r="A17" s="157" t="s">
        <v>1869</v>
      </c>
      <c r="B17" s="157" t="s">
        <v>175</v>
      </c>
      <c r="C17" s="158">
        <f aca="true" t="shared" si="4" ref="C17:C43">SUM(D17,E17)</f>
        <v>2464</v>
      </c>
      <c r="D17" s="158">
        <v>2464</v>
      </c>
      <c r="E17" s="158">
        <v>0</v>
      </c>
      <c r="F17" s="158">
        <f aca="true" t="shared" si="5" ref="F17:F43">SUM(G17,H17)</f>
        <v>1579</v>
      </c>
      <c r="G17" s="158">
        <v>1579</v>
      </c>
      <c r="H17" s="158">
        <v>0</v>
      </c>
    </row>
    <row r="18" spans="1:8" ht="16.5" customHeight="1">
      <c r="A18" s="157" t="s">
        <v>1870</v>
      </c>
      <c r="B18" s="157" t="s">
        <v>176</v>
      </c>
      <c r="C18" s="158">
        <f t="shared" si="4"/>
        <v>511</v>
      </c>
      <c r="D18" s="158">
        <v>511</v>
      </c>
      <c r="E18" s="158">
        <v>0</v>
      </c>
      <c r="F18" s="158">
        <f t="shared" si="5"/>
        <v>286</v>
      </c>
      <c r="G18" s="158">
        <v>286</v>
      </c>
      <c r="H18" s="158">
        <v>0</v>
      </c>
    </row>
    <row r="19" spans="1:8" ht="16.5" customHeight="1">
      <c r="A19" s="157" t="s">
        <v>1871</v>
      </c>
      <c r="B19" s="157" t="s">
        <v>177</v>
      </c>
      <c r="C19" s="158">
        <f t="shared" si="4"/>
        <v>101</v>
      </c>
      <c r="D19" s="158">
        <v>101</v>
      </c>
      <c r="E19" s="158">
        <v>0</v>
      </c>
      <c r="F19" s="158">
        <f t="shared" si="5"/>
        <v>14</v>
      </c>
      <c r="G19" s="158">
        <v>14</v>
      </c>
      <c r="H19" s="158">
        <v>0</v>
      </c>
    </row>
    <row r="20" spans="1:8" ht="16.5" customHeight="1">
      <c r="A20" s="157" t="s">
        <v>1872</v>
      </c>
      <c r="B20" s="157" t="s">
        <v>1873</v>
      </c>
      <c r="C20" s="158">
        <f t="shared" si="4"/>
        <v>14</v>
      </c>
      <c r="D20" s="158">
        <v>14</v>
      </c>
      <c r="E20" s="158">
        <v>0</v>
      </c>
      <c r="F20" s="158">
        <f t="shared" si="5"/>
        <v>2</v>
      </c>
      <c r="G20" s="158">
        <v>2</v>
      </c>
      <c r="H20" s="158">
        <v>0</v>
      </c>
    </row>
    <row r="21" spans="1:8" ht="16.5" customHeight="1">
      <c r="A21" s="157" t="s">
        <v>1874</v>
      </c>
      <c r="B21" s="157" t="s">
        <v>178</v>
      </c>
      <c r="C21" s="158">
        <f t="shared" si="4"/>
        <v>164</v>
      </c>
      <c r="D21" s="158">
        <v>164</v>
      </c>
      <c r="E21" s="158">
        <v>0</v>
      </c>
      <c r="F21" s="158">
        <f t="shared" si="5"/>
        <v>141</v>
      </c>
      <c r="G21" s="158">
        <v>141</v>
      </c>
      <c r="H21" s="158">
        <v>0</v>
      </c>
    </row>
    <row r="22" spans="1:8" ht="16.5" customHeight="1">
      <c r="A22" s="157" t="s">
        <v>1875</v>
      </c>
      <c r="B22" s="157" t="s">
        <v>179</v>
      </c>
      <c r="C22" s="158">
        <f t="shared" si="4"/>
        <v>370</v>
      </c>
      <c r="D22" s="158">
        <v>370</v>
      </c>
      <c r="E22" s="158">
        <v>0</v>
      </c>
      <c r="F22" s="158">
        <f t="shared" si="5"/>
        <v>303</v>
      </c>
      <c r="G22" s="158">
        <v>303</v>
      </c>
      <c r="H22" s="158">
        <v>0</v>
      </c>
    </row>
    <row r="23" spans="1:8" ht="16.5" customHeight="1">
      <c r="A23" s="157" t="s">
        <v>1876</v>
      </c>
      <c r="B23" s="157" t="s">
        <v>180</v>
      </c>
      <c r="C23" s="158">
        <f t="shared" si="4"/>
        <v>513</v>
      </c>
      <c r="D23" s="158">
        <v>513</v>
      </c>
      <c r="E23" s="158">
        <v>0</v>
      </c>
      <c r="F23" s="158">
        <f t="shared" si="5"/>
        <v>315</v>
      </c>
      <c r="G23" s="158">
        <v>315</v>
      </c>
      <c r="H23" s="158">
        <v>0</v>
      </c>
    </row>
    <row r="24" spans="1:8" ht="16.5" customHeight="1">
      <c r="A24" s="157" t="s">
        <v>1877</v>
      </c>
      <c r="B24" s="157" t="s">
        <v>181</v>
      </c>
      <c r="C24" s="158">
        <f t="shared" si="4"/>
        <v>0</v>
      </c>
      <c r="D24" s="158">
        <v>0</v>
      </c>
      <c r="E24" s="158">
        <v>0</v>
      </c>
      <c r="F24" s="158">
        <f t="shared" si="5"/>
        <v>0</v>
      </c>
      <c r="G24" s="158">
        <v>0</v>
      </c>
      <c r="H24" s="158">
        <v>0</v>
      </c>
    </row>
    <row r="25" spans="1:8" ht="16.5" customHeight="1">
      <c r="A25" s="157" t="s">
        <v>1878</v>
      </c>
      <c r="B25" s="157" t="s">
        <v>653</v>
      </c>
      <c r="C25" s="158">
        <f t="shared" si="4"/>
        <v>356</v>
      </c>
      <c r="D25" s="158">
        <v>356</v>
      </c>
      <c r="E25" s="158">
        <v>0</v>
      </c>
      <c r="F25" s="158">
        <f t="shared" si="5"/>
        <v>196</v>
      </c>
      <c r="G25" s="158">
        <v>196</v>
      </c>
      <c r="H25" s="158">
        <v>0</v>
      </c>
    </row>
    <row r="26" spans="1:8" ht="16.5" customHeight="1">
      <c r="A26" s="157" t="s">
        <v>1879</v>
      </c>
      <c r="B26" s="157" t="s">
        <v>182</v>
      </c>
      <c r="C26" s="158">
        <f t="shared" si="4"/>
        <v>1757</v>
      </c>
      <c r="D26" s="158">
        <v>1757</v>
      </c>
      <c r="E26" s="158">
        <v>0</v>
      </c>
      <c r="F26" s="158">
        <f t="shared" si="5"/>
        <v>939</v>
      </c>
      <c r="G26" s="158">
        <v>939</v>
      </c>
      <c r="H26" s="158">
        <v>0</v>
      </c>
    </row>
    <row r="27" spans="1:8" ht="16.5" customHeight="1">
      <c r="A27" s="157" t="s">
        <v>1880</v>
      </c>
      <c r="B27" s="157" t="s">
        <v>654</v>
      </c>
      <c r="C27" s="158">
        <f t="shared" si="4"/>
        <v>7</v>
      </c>
      <c r="D27" s="158">
        <v>7</v>
      </c>
      <c r="E27" s="158">
        <v>0</v>
      </c>
      <c r="F27" s="158">
        <f t="shared" si="5"/>
        <v>0</v>
      </c>
      <c r="G27" s="158">
        <v>0</v>
      </c>
      <c r="H27" s="158">
        <v>0</v>
      </c>
    </row>
    <row r="28" spans="1:8" ht="16.5" customHeight="1">
      <c r="A28" s="157" t="s">
        <v>1881</v>
      </c>
      <c r="B28" s="157" t="s">
        <v>183</v>
      </c>
      <c r="C28" s="158">
        <f t="shared" si="4"/>
        <v>1369</v>
      </c>
      <c r="D28" s="158">
        <v>1311</v>
      </c>
      <c r="E28" s="158">
        <v>58</v>
      </c>
      <c r="F28" s="158">
        <f t="shared" si="5"/>
        <v>607</v>
      </c>
      <c r="G28" s="158">
        <v>604</v>
      </c>
      <c r="H28" s="158">
        <v>3</v>
      </c>
    </row>
    <row r="29" spans="1:8" ht="16.5" customHeight="1">
      <c r="A29" s="157" t="s">
        <v>1882</v>
      </c>
      <c r="B29" s="157" t="s">
        <v>1883</v>
      </c>
      <c r="C29" s="158">
        <f t="shared" si="4"/>
        <v>203</v>
      </c>
      <c r="D29" s="158">
        <v>203</v>
      </c>
      <c r="E29" s="158">
        <v>0</v>
      </c>
      <c r="F29" s="158">
        <f t="shared" si="5"/>
        <v>27</v>
      </c>
      <c r="G29" s="158">
        <v>27</v>
      </c>
      <c r="H29" s="158">
        <v>0</v>
      </c>
    </row>
    <row r="30" spans="1:8" ht="16.5" customHeight="1">
      <c r="A30" s="157" t="s">
        <v>1884</v>
      </c>
      <c r="B30" s="157" t="s">
        <v>184</v>
      </c>
      <c r="C30" s="158">
        <f t="shared" si="4"/>
        <v>194</v>
      </c>
      <c r="D30" s="158">
        <v>194</v>
      </c>
      <c r="E30" s="158">
        <v>0</v>
      </c>
      <c r="F30" s="158">
        <f t="shared" si="5"/>
        <v>68</v>
      </c>
      <c r="G30" s="158">
        <v>68</v>
      </c>
      <c r="H30" s="158">
        <v>0</v>
      </c>
    </row>
    <row r="31" spans="1:8" ht="16.5" customHeight="1">
      <c r="A31" s="157" t="s">
        <v>1885</v>
      </c>
      <c r="B31" s="157" t="s">
        <v>185</v>
      </c>
      <c r="C31" s="158">
        <f t="shared" si="4"/>
        <v>692</v>
      </c>
      <c r="D31" s="158">
        <v>622</v>
      </c>
      <c r="E31" s="158">
        <v>70</v>
      </c>
      <c r="F31" s="158">
        <f t="shared" si="5"/>
        <v>302</v>
      </c>
      <c r="G31" s="158">
        <v>255</v>
      </c>
      <c r="H31" s="158">
        <v>47</v>
      </c>
    </row>
    <row r="32" spans="1:8" ht="16.5" customHeight="1">
      <c r="A32" s="157" t="s">
        <v>1886</v>
      </c>
      <c r="B32" s="157" t="s">
        <v>655</v>
      </c>
      <c r="C32" s="158">
        <f t="shared" si="4"/>
        <v>423</v>
      </c>
      <c r="D32" s="158">
        <v>423</v>
      </c>
      <c r="E32" s="158">
        <v>0</v>
      </c>
      <c r="F32" s="158">
        <f t="shared" si="5"/>
        <v>197</v>
      </c>
      <c r="G32" s="158">
        <v>197</v>
      </c>
      <c r="H32" s="158">
        <v>0</v>
      </c>
    </row>
    <row r="33" spans="1:8" ht="16.5" customHeight="1">
      <c r="A33" s="157" t="s">
        <v>1887</v>
      </c>
      <c r="B33" s="157" t="s">
        <v>656</v>
      </c>
      <c r="C33" s="158">
        <f t="shared" si="4"/>
        <v>2718</v>
      </c>
      <c r="D33" s="158">
        <v>2634</v>
      </c>
      <c r="E33" s="158">
        <v>84</v>
      </c>
      <c r="F33" s="158">
        <f t="shared" si="5"/>
        <v>2117</v>
      </c>
      <c r="G33" s="158">
        <v>2117</v>
      </c>
      <c r="H33" s="158">
        <v>0</v>
      </c>
    </row>
    <row r="34" spans="1:8" ht="16.5" customHeight="1">
      <c r="A34" s="157" t="s">
        <v>1888</v>
      </c>
      <c r="B34" s="157" t="s">
        <v>657</v>
      </c>
      <c r="C34" s="158">
        <f t="shared" si="4"/>
        <v>21</v>
      </c>
      <c r="D34" s="158">
        <v>21</v>
      </c>
      <c r="E34" s="158">
        <v>0</v>
      </c>
      <c r="F34" s="158">
        <f t="shared" si="5"/>
        <v>5</v>
      </c>
      <c r="G34" s="158">
        <v>5</v>
      </c>
      <c r="H34" s="158">
        <v>0</v>
      </c>
    </row>
    <row r="35" spans="1:8" ht="16.5" customHeight="1">
      <c r="A35" s="157" t="s">
        <v>1889</v>
      </c>
      <c r="B35" s="157" t="s">
        <v>658</v>
      </c>
      <c r="C35" s="158">
        <f t="shared" si="4"/>
        <v>13</v>
      </c>
      <c r="D35" s="158">
        <v>13</v>
      </c>
      <c r="E35" s="158">
        <v>0</v>
      </c>
      <c r="F35" s="158">
        <f t="shared" si="5"/>
        <v>12</v>
      </c>
      <c r="G35" s="158">
        <v>12</v>
      </c>
      <c r="H35" s="158">
        <v>0</v>
      </c>
    </row>
    <row r="36" spans="1:8" ht="16.5" customHeight="1">
      <c r="A36" s="157" t="s">
        <v>1890</v>
      </c>
      <c r="B36" s="157" t="s">
        <v>186</v>
      </c>
      <c r="C36" s="158">
        <f t="shared" si="4"/>
        <v>1084</v>
      </c>
      <c r="D36" s="158">
        <v>1084</v>
      </c>
      <c r="E36" s="158">
        <v>0</v>
      </c>
      <c r="F36" s="158">
        <f t="shared" si="5"/>
        <v>535</v>
      </c>
      <c r="G36" s="158">
        <v>535</v>
      </c>
      <c r="H36" s="158">
        <v>0</v>
      </c>
    </row>
    <row r="37" spans="1:8" ht="16.5" customHeight="1">
      <c r="A37" s="157" t="s">
        <v>1891</v>
      </c>
      <c r="B37" s="157" t="s">
        <v>187</v>
      </c>
      <c r="C37" s="158">
        <f t="shared" si="4"/>
        <v>457</v>
      </c>
      <c r="D37" s="158">
        <v>457</v>
      </c>
      <c r="E37" s="158">
        <v>0</v>
      </c>
      <c r="F37" s="158">
        <f t="shared" si="5"/>
        <v>23</v>
      </c>
      <c r="G37" s="158">
        <v>23</v>
      </c>
      <c r="H37" s="158">
        <v>0</v>
      </c>
    </row>
    <row r="38" spans="1:8" ht="16.5" customHeight="1">
      <c r="A38" s="157" t="s">
        <v>1892</v>
      </c>
      <c r="B38" s="157" t="s">
        <v>1893</v>
      </c>
      <c r="C38" s="158">
        <f t="shared" si="4"/>
        <v>430</v>
      </c>
      <c r="D38" s="158">
        <v>430</v>
      </c>
      <c r="E38" s="158">
        <v>0</v>
      </c>
      <c r="F38" s="158">
        <f t="shared" si="5"/>
        <v>368</v>
      </c>
      <c r="G38" s="158">
        <v>368</v>
      </c>
      <c r="H38" s="158">
        <v>0</v>
      </c>
    </row>
    <row r="39" spans="1:8" ht="16.5" customHeight="1">
      <c r="A39" s="157" t="s">
        <v>1894</v>
      </c>
      <c r="B39" s="157" t="s">
        <v>188</v>
      </c>
      <c r="C39" s="158">
        <f t="shared" si="4"/>
        <v>222</v>
      </c>
      <c r="D39" s="158">
        <v>222</v>
      </c>
      <c r="E39" s="158">
        <v>0</v>
      </c>
      <c r="F39" s="158">
        <f t="shared" si="5"/>
        <v>134</v>
      </c>
      <c r="G39" s="158">
        <v>134</v>
      </c>
      <c r="H39" s="158">
        <v>0</v>
      </c>
    </row>
    <row r="40" spans="1:8" ht="16.5" customHeight="1">
      <c r="A40" s="157" t="s">
        <v>1895</v>
      </c>
      <c r="B40" s="157" t="s">
        <v>659</v>
      </c>
      <c r="C40" s="158">
        <f t="shared" si="4"/>
        <v>649</v>
      </c>
      <c r="D40" s="158">
        <v>649</v>
      </c>
      <c r="E40" s="158">
        <v>0</v>
      </c>
      <c r="F40" s="158">
        <f t="shared" si="5"/>
        <v>365</v>
      </c>
      <c r="G40" s="158">
        <v>365</v>
      </c>
      <c r="H40" s="158">
        <v>0</v>
      </c>
    </row>
    <row r="41" spans="1:8" ht="16.5" customHeight="1">
      <c r="A41" s="157" t="s">
        <v>1896</v>
      </c>
      <c r="B41" s="157" t="s">
        <v>660</v>
      </c>
      <c r="C41" s="158">
        <f t="shared" si="4"/>
        <v>1214</v>
      </c>
      <c r="D41" s="158">
        <v>1214</v>
      </c>
      <c r="E41" s="158">
        <v>0</v>
      </c>
      <c r="F41" s="158">
        <f t="shared" si="5"/>
        <v>1063</v>
      </c>
      <c r="G41" s="158">
        <v>1063</v>
      </c>
      <c r="H41" s="158">
        <v>0</v>
      </c>
    </row>
    <row r="42" spans="1:8" ht="16.5" customHeight="1">
      <c r="A42" s="157" t="s">
        <v>1897</v>
      </c>
      <c r="B42" s="157" t="s">
        <v>661</v>
      </c>
      <c r="C42" s="158">
        <f t="shared" si="4"/>
        <v>6</v>
      </c>
      <c r="D42" s="158">
        <v>6</v>
      </c>
      <c r="E42" s="158">
        <v>0</v>
      </c>
      <c r="F42" s="158">
        <f t="shared" si="5"/>
        <v>4</v>
      </c>
      <c r="G42" s="158">
        <v>4</v>
      </c>
      <c r="H42" s="158">
        <v>0</v>
      </c>
    </row>
    <row r="43" spans="1:8" ht="16.5" customHeight="1">
      <c r="A43" s="157" t="s">
        <v>1898</v>
      </c>
      <c r="B43" s="157" t="s">
        <v>189</v>
      </c>
      <c r="C43" s="158">
        <f t="shared" si="4"/>
        <v>4891</v>
      </c>
      <c r="D43" s="158">
        <v>2747</v>
      </c>
      <c r="E43" s="158">
        <v>2144</v>
      </c>
      <c r="F43" s="158">
        <f t="shared" si="5"/>
        <v>1906</v>
      </c>
      <c r="G43" s="158">
        <v>1879</v>
      </c>
      <c r="H43" s="158">
        <v>27</v>
      </c>
    </row>
    <row r="44" spans="1:8" ht="16.5" customHeight="1">
      <c r="A44" s="157" t="s">
        <v>1899</v>
      </c>
      <c r="B44" s="157" t="s">
        <v>190</v>
      </c>
      <c r="C44" s="158">
        <f aca="true" t="shared" si="6" ref="C44:H44">SUM(C45:C60)</f>
        <v>42231</v>
      </c>
      <c r="D44" s="158">
        <f t="shared" si="6"/>
        <v>41103</v>
      </c>
      <c r="E44" s="158">
        <f t="shared" si="6"/>
        <v>1128</v>
      </c>
      <c r="F44" s="158">
        <f t="shared" si="6"/>
        <v>8594</v>
      </c>
      <c r="G44" s="158">
        <f t="shared" si="6"/>
        <v>8583</v>
      </c>
      <c r="H44" s="158">
        <f t="shared" si="6"/>
        <v>11</v>
      </c>
    </row>
    <row r="45" spans="1:8" ht="16.5" customHeight="1">
      <c r="A45" s="157" t="s">
        <v>1900</v>
      </c>
      <c r="B45" s="157" t="s">
        <v>191</v>
      </c>
      <c r="C45" s="158">
        <f aca="true" t="shared" si="7" ref="C45:C60">SUM(D45,E45)</f>
        <v>113</v>
      </c>
      <c r="D45" s="158">
        <v>113</v>
      </c>
      <c r="E45" s="158">
        <v>0</v>
      </c>
      <c r="F45" s="158">
        <f aca="true" t="shared" si="8" ref="F45:F60">SUM(G45,H45)</f>
        <v>113</v>
      </c>
      <c r="G45" s="158">
        <v>113</v>
      </c>
      <c r="H45" s="158">
        <v>0</v>
      </c>
    </row>
    <row r="46" spans="1:8" ht="16.5" customHeight="1">
      <c r="A46" s="157" t="s">
        <v>1901</v>
      </c>
      <c r="B46" s="157" t="s">
        <v>662</v>
      </c>
      <c r="C46" s="158">
        <f t="shared" si="7"/>
        <v>403</v>
      </c>
      <c r="D46" s="158">
        <v>373</v>
      </c>
      <c r="E46" s="158">
        <v>30</v>
      </c>
      <c r="F46" s="158">
        <f t="shared" si="8"/>
        <v>403</v>
      </c>
      <c r="G46" s="158">
        <v>403</v>
      </c>
      <c r="H46" s="158">
        <v>0</v>
      </c>
    </row>
    <row r="47" spans="1:8" ht="16.5" customHeight="1">
      <c r="A47" s="157" t="s">
        <v>1902</v>
      </c>
      <c r="B47" s="157" t="s">
        <v>663</v>
      </c>
      <c r="C47" s="158">
        <f t="shared" si="7"/>
        <v>2</v>
      </c>
      <c r="D47" s="158"/>
      <c r="E47" s="158">
        <v>2</v>
      </c>
      <c r="F47" s="158">
        <f t="shared" si="8"/>
        <v>2</v>
      </c>
      <c r="G47" s="158">
        <v>0</v>
      </c>
      <c r="H47" s="158">
        <v>2</v>
      </c>
    </row>
    <row r="48" spans="1:8" ht="16.5" customHeight="1">
      <c r="A48" s="157" t="s">
        <v>1903</v>
      </c>
      <c r="B48" s="157" t="s">
        <v>1904</v>
      </c>
      <c r="C48" s="158">
        <f t="shared" si="7"/>
        <v>1342</v>
      </c>
      <c r="D48" s="158">
        <v>1342</v>
      </c>
      <c r="E48" s="158">
        <v>0</v>
      </c>
      <c r="F48" s="158">
        <f t="shared" si="8"/>
        <v>259</v>
      </c>
      <c r="G48" s="158">
        <v>259</v>
      </c>
      <c r="H48" s="158">
        <v>0</v>
      </c>
    </row>
    <row r="49" spans="1:8" ht="16.5" customHeight="1">
      <c r="A49" s="157" t="s">
        <v>1905</v>
      </c>
      <c r="B49" s="157" t="s">
        <v>192</v>
      </c>
      <c r="C49" s="158">
        <f t="shared" si="7"/>
        <v>15650</v>
      </c>
      <c r="D49" s="158">
        <v>15393</v>
      </c>
      <c r="E49" s="158">
        <v>257</v>
      </c>
      <c r="F49" s="158">
        <f t="shared" si="8"/>
        <v>2339</v>
      </c>
      <c r="G49" s="158">
        <v>2339</v>
      </c>
      <c r="H49" s="158">
        <v>0</v>
      </c>
    </row>
    <row r="50" spans="1:8" ht="16.5" customHeight="1">
      <c r="A50" s="157" t="s">
        <v>1906</v>
      </c>
      <c r="B50" s="157" t="s">
        <v>664</v>
      </c>
      <c r="C50" s="158">
        <f t="shared" si="7"/>
        <v>7844</v>
      </c>
      <c r="D50" s="158">
        <v>7625</v>
      </c>
      <c r="E50" s="158">
        <v>219</v>
      </c>
      <c r="F50" s="158">
        <f t="shared" si="8"/>
        <v>403</v>
      </c>
      <c r="G50" s="158">
        <v>403</v>
      </c>
      <c r="H50" s="158">
        <v>0</v>
      </c>
    </row>
    <row r="51" spans="1:8" ht="16.5" customHeight="1">
      <c r="A51" s="157" t="s">
        <v>1907</v>
      </c>
      <c r="B51" s="157" t="s">
        <v>193</v>
      </c>
      <c r="C51" s="158">
        <f t="shared" si="7"/>
        <v>4503</v>
      </c>
      <c r="D51" s="158">
        <v>4486</v>
      </c>
      <c r="E51" s="158">
        <v>17</v>
      </c>
      <c r="F51" s="158">
        <f t="shared" si="8"/>
        <v>188</v>
      </c>
      <c r="G51" s="158">
        <v>188</v>
      </c>
      <c r="H51" s="158">
        <v>0</v>
      </c>
    </row>
    <row r="52" spans="1:8" ht="16.5" customHeight="1">
      <c r="A52" s="157" t="s">
        <v>1908</v>
      </c>
      <c r="B52" s="157" t="s">
        <v>194</v>
      </c>
      <c r="C52" s="158">
        <f t="shared" si="7"/>
        <v>1165</v>
      </c>
      <c r="D52" s="158">
        <v>1156</v>
      </c>
      <c r="E52" s="158">
        <v>9</v>
      </c>
      <c r="F52" s="158">
        <f t="shared" si="8"/>
        <v>1149</v>
      </c>
      <c r="G52" s="158">
        <v>1140</v>
      </c>
      <c r="H52" s="158">
        <v>9</v>
      </c>
    </row>
    <row r="53" spans="1:8" ht="16.5" customHeight="1">
      <c r="A53" s="157" t="s">
        <v>1909</v>
      </c>
      <c r="B53" s="157" t="s">
        <v>195</v>
      </c>
      <c r="C53" s="158">
        <f t="shared" si="7"/>
        <v>1793</v>
      </c>
      <c r="D53" s="158">
        <v>1793</v>
      </c>
      <c r="E53" s="158">
        <v>0</v>
      </c>
      <c r="F53" s="158">
        <f t="shared" si="8"/>
        <v>14</v>
      </c>
      <c r="G53" s="158">
        <v>14</v>
      </c>
      <c r="H53" s="158">
        <v>0</v>
      </c>
    </row>
    <row r="54" spans="1:8" ht="16.5" customHeight="1">
      <c r="A54" s="157" t="s">
        <v>1910</v>
      </c>
      <c r="B54" s="157" t="s">
        <v>665</v>
      </c>
      <c r="C54" s="158">
        <f t="shared" si="7"/>
        <v>4418</v>
      </c>
      <c r="D54" s="158">
        <v>3872</v>
      </c>
      <c r="E54" s="158">
        <v>546</v>
      </c>
      <c r="F54" s="158">
        <f t="shared" si="8"/>
        <v>202</v>
      </c>
      <c r="G54" s="158">
        <v>202</v>
      </c>
      <c r="H54" s="158">
        <v>0</v>
      </c>
    </row>
    <row r="55" spans="1:8" ht="16.5" customHeight="1">
      <c r="A55" s="157" t="s">
        <v>1911</v>
      </c>
      <c r="B55" s="157" t="s">
        <v>196</v>
      </c>
      <c r="C55" s="158">
        <f t="shared" si="7"/>
        <v>3185</v>
      </c>
      <c r="D55" s="158">
        <v>3185</v>
      </c>
      <c r="E55" s="158">
        <v>0</v>
      </c>
      <c r="F55" s="158">
        <f t="shared" si="8"/>
        <v>3184</v>
      </c>
      <c r="G55" s="158">
        <v>3184</v>
      </c>
      <c r="H55" s="158">
        <v>0</v>
      </c>
    </row>
    <row r="56" spans="1:8" ht="16.5" customHeight="1">
      <c r="A56" s="157" t="s">
        <v>1912</v>
      </c>
      <c r="B56" s="157" t="s">
        <v>666</v>
      </c>
      <c r="C56" s="158">
        <f t="shared" si="7"/>
        <v>0</v>
      </c>
      <c r="D56" s="158">
        <v>0</v>
      </c>
      <c r="E56" s="158">
        <v>0</v>
      </c>
      <c r="F56" s="158">
        <f t="shared" si="8"/>
        <v>0</v>
      </c>
      <c r="G56" s="158">
        <v>0</v>
      </c>
      <c r="H56" s="158">
        <v>0</v>
      </c>
    </row>
    <row r="57" spans="1:8" ht="16.5" customHeight="1">
      <c r="A57" s="157" t="s">
        <v>1913</v>
      </c>
      <c r="B57" s="157" t="s">
        <v>1914</v>
      </c>
      <c r="C57" s="158">
        <f t="shared" si="7"/>
        <v>0</v>
      </c>
      <c r="D57" s="158">
        <v>0</v>
      </c>
      <c r="E57" s="158">
        <v>0</v>
      </c>
      <c r="F57" s="158">
        <f t="shared" si="8"/>
        <v>0</v>
      </c>
      <c r="G57" s="158">
        <v>0</v>
      </c>
      <c r="H57" s="158">
        <v>0</v>
      </c>
    </row>
    <row r="58" spans="1:8" ht="15" customHeight="1">
      <c r="A58" s="157" t="s">
        <v>1915</v>
      </c>
      <c r="B58" s="157" t="s">
        <v>667</v>
      </c>
      <c r="C58" s="158">
        <f t="shared" si="7"/>
        <v>0</v>
      </c>
      <c r="D58" s="158">
        <v>0</v>
      </c>
      <c r="E58" s="158">
        <v>0</v>
      </c>
      <c r="F58" s="158">
        <f t="shared" si="8"/>
        <v>0</v>
      </c>
      <c r="G58" s="158">
        <v>0</v>
      </c>
      <c r="H58" s="158">
        <v>0</v>
      </c>
    </row>
    <row r="59" spans="1:8" ht="15" customHeight="1">
      <c r="A59" s="157" t="s">
        <v>1916</v>
      </c>
      <c r="B59" s="157" t="s">
        <v>668</v>
      </c>
      <c r="C59" s="158">
        <f t="shared" si="7"/>
        <v>6</v>
      </c>
      <c r="D59" s="158">
        <v>6</v>
      </c>
      <c r="E59" s="158">
        <v>0</v>
      </c>
      <c r="F59" s="158">
        <f t="shared" si="8"/>
        <v>6</v>
      </c>
      <c r="G59" s="158">
        <v>6</v>
      </c>
      <c r="H59" s="158">
        <v>0</v>
      </c>
    </row>
    <row r="60" spans="1:8" ht="16.5" customHeight="1">
      <c r="A60" s="157" t="s">
        <v>1917</v>
      </c>
      <c r="B60" s="157" t="s">
        <v>197</v>
      </c>
      <c r="C60" s="158">
        <f t="shared" si="7"/>
        <v>1807</v>
      </c>
      <c r="D60" s="158">
        <v>1759</v>
      </c>
      <c r="E60" s="158">
        <v>48</v>
      </c>
      <c r="F60" s="158">
        <f t="shared" si="8"/>
        <v>332</v>
      </c>
      <c r="G60" s="158">
        <v>332</v>
      </c>
      <c r="H60" s="158">
        <v>0</v>
      </c>
    </row>
    <row r="61" spans="1:8" ht="16.5" customHeight="1">
      <c r="A61" s="157" t="s">
        <v>1918</v>
      </c>
      <c r="B61" s="157" t="s">
        <v>1919</v>
      </c>
      <c r="C61" s="158">
        <f aca="true" t="shared" si="9" ref="C61:H61">SUM(C62:C65)</f>
        <v>3339</v>
      </c>
      <c r="D61" s="158">
        <f t="shared" si="9"/>
        <v>2830</v>
      </c>
      <c r="E61" s="158">
        <f t="shared" si="9"/>
        <v>509</v>
      </c>
      <c r="F61" s="158">
        <f t="shared" si="9"/>
        <v>80</v>
      </c>
      <c r="G61" s="158">
        <f t="shared" si="9"/>
        <v>80</v>
      </c>
      <c r="H61" s="158">
        <f t="shared" si="9"/>
        <v>0</v>
      </c>
    </row>
    <row r="62" spans="1:8" ht="16.5" customHeight="1">
      <c r="A62" s="157" t="s">
        <v>1920</v>
      </c>
      <c r="B62" s="157" t="s">
        <v>1921</v>
      </c>
      <c r="C62" s="158">
        <f aca="true" t="shared" si="10" ref="C62:C68">SUM(D62,E62)</f>
        <v>1164</v>
      </c>
      <c r="D62" s="158">
        <v>655</v>
      </c>
      <c r="E62" s="158">
        <v>509</v>
      </c>
      <c r="F62" s="158">
        <f aca="true" t="shared" si="11" ref="F62:F68">SUM(G62,H62)</f>
        <v>80</v>
      </c>
      <c r="G62" s="158">
        <v>80</v>
      </c>
      <c r="H62" s="158"/>
    </row>
    <row r="63" spans="1:8" ht="16.5" customHeight="1">
      <c r="A63" s="157" t="s">
        <v>1922</v>
      </c>
      <c r="B63" s="157" t="s">
        <v>1923</v>
      </c>
      <c r="C63" s="158">
        <f t="shared" si="10"/>
        <v>88</v>
      </c>
      <c r="D63" s="158">
        <v>88</v>
      </c>
      <c r="E63" s="158">
        <v>0</v>
      </c>
      <c r="F63" s="158">
        <f t="shared" si="11"/>
        <v>0</v>
      </c>
      <c r="G63" s="158">
        <v>0</v>
      </c>
      <c r="H63" s="158"/>
    </row>
    <row r="64" spans="1:8" ht="16.5" customHeight="1">
      <c r="A64" s="157" t="s">
        <v>1924</v>
      </c>
      <c r="B64" s="157" t="s">
        <v>1925</v>
      </c>
      <c r="C64" s="158">
        <f t="shared" si="10"/>
        <v>77</v>
      </c>
      <c r="D64" s="158">
        <v>77</v>
      </c>
      <c r="E64" s="158">
        <v>0</v>
      </c>
      <c r="F64" s="158">
        <f t="shared" si="11"/>
        <v>0</v>
      </c>
      <c r="G64" s="158">
        <v>0</v>
      </c>
      <c r="H64" s="158"/>
    </row>
    <row r="65" spans="1:8" ht="16.5" customHeight="1">
      <c r="A65" s="157" t="s">
        <v>1926</v>
      </c>
      <c r="B65" s="157" t="s">
        <v>1927</v>
      </c>
      <c r="C65" s="158">
        <f t="shared" si="10"/>
        <v>2010</v>
      </c>
      <c r="D65" s="158">
        <v>2010</v>
      </c>
      <c r="E65" s="158">
        <v>0</v>
      </c>
      <c r="F65" s="158">
        <f t="shared" si="11"/>
        <v>0</v>
      </c>
      <c r="G65" s="158">
        <v>0</v>
      </c>
      <c r="H65" s="158"/>
    </row>
    <row r="66" spans="1:8" ht="16.5" customHeight="1">
      <c r="A66" s="157" t="s">
        <v>1928</v>
      </c>
      <c r="B66" s="157" t="s">
        <v>99</v>
      </c>
      <c r="C66" s="158">
        <f t="shared" si="10"/>
        <v>0</v>
      </c>
      <c r="D66" s="158">
        <f>SUM(D67:D68)</f>
        <v>0</v>
      </c>
      <c r="E66" s="158">
        <f>SUM(E67:E68)</f>
        <v>0</v>
      </c>
      <c r="F66" s="158">
        <f t="shared" si="11"/>
        <v>0</v>
      </c>
      <c r="G66" s="158">
        <f>SUM(G67:G68)</f>
        <v>0</v>
      </c>
      <c r="H66" s="158">
        <f>SUM(H67:H68)</f>
        <v>0</v>
      </c>
    </row>
    <row r="67" spans="1:8" ht="16.5" customHeight="1">
      <c r="A67" s="157" t="s">
        <v>1929</v>
      </c>
      <c r="B67" s="157" t="s">
        <v>1930</v>
      </c>
      <c r="C67" s="158">
        <f t="shared" si="10"/>
        <v>0</v>
      </c>
      <c r="D67" s="158">
        <v>0</v>
      </c>
      <c r="E67" s="158">
        <v>0</v>
      </c>
      <c r="F67" s="158">
        <f t="shared" si="11"/>
        <v>0</v>
      </c>
      <c r="G67" s="158">
        <v>0</v>
      </c>
      <c r="H67" s="158"/>
    </row>
    <row r="68" spans="1:8" ht="16.5" customHeight="1">
      <c r="A68" s="157" t="s">
        <v>1931</v>
      </c>
      <c r="B68" s="157" t="s">
        <v>1932</v>
      </c>
      <c r="C68" s="158">
        <f t="shared" si="10"/>
        <v>0</v>
      </c>
      <c r="D68" s="158">
        <v>0</v>
      </c>
      <c r="E68" s="158">
        <v>0</v>
      </c>
      <c r="F68" s="158">
        <f t="shared" si="11"/>
        <v>0</v>
      </c>
      <c r="G68" s="158">
        <v>0</v>
      </c>
      <c r="H68" s="158"/>
    </row>
    <row r="69" spans="1:8" ht="16.5" customHeight="1">
      <c r="A69" s="157" t="s">
        <v>1933</v>
      </c>
      <c r="B69" s="157" t="s">
        <v>1934</v>
      </c>
      <c r="C69" s="158">
        <f aca="true" t="shared" si="12" ref="C69:H69">SUM(C70:C71)</f>
        <v>1958</v>
      </c>
      <c r="D69" s="158">
        <f t="shared" si="12"/>
        <v>1958</v>
      </c>
      <c r="E69" s="158">
        <f t="shared" si="12"/>
        <v>0</v>
      </c>
      <c r="F69" s="158">
        <f t="shared" si="12"/>
        <v>1</v>
      </c>
      <c r="G69" s="158">
        <f t="shared" si="12"/>
        <v>1</v>
      </c>
      <c r="H69" s="158">
        <f t="shared" si="12"/>
        <v>0</v>
      </c>
    </row>
    <row r="70" spans="1:8" ht="16.5" customHeight="1">
      <c r="A70" s="157" t="s">
        <v>1935</v>
      </c>
      <c r="B70" s="157" t="s">
        <v>1936</v>
      </c>
      <c r="C70" s="158">
        <f>SUM(D70,E70)</f>
        <v>1958</v>
      </c>
      <c r="D70" s="158">
        <v>1958</v>
      </c>
      <c r="E70" s="158">
        <v>0</v>
      </c>
      <c r="F70" s="158">
        <f>SUM(G70,H70)</f>
        <v>1</v>
      </c>
      <c r="G70" s="158">
        <v>1</v>
      </c>
      <c r="H70" s="158"/>
    </row>
    <row r="71" spans="1:8" ht="17.25" customHeight="1">
      <c r="A71" s="157" t="s">
        <v>1937</v>
      </c>
      <c r="B71" s="157" t="s">
        <v>1938</v>
      </c>
      <c r="C71" s="158">
        <f>SUM(D71,E71)</f>
        <v>0</v>
      </c>
      <c r="D71" s="158">
        <v>0</v>
      </c>
      <c r="E71" s="158">
        <v>0</v>
      </c>
      <c r="F71" s="158">
        <f>SUM(G71,H71)</f>
        <v>0</v>
      </c>
      <c r="G71" s="158">
        <v>0</v>
      </c>
      <c r="H71" s="158"/>
    </row>
    <row r="72" spans="1:8" ht="17.25" customHeight="1">
      <c r="A72" s="157" t="s">
        <v>1939</v>
      </c>
      <c r="B72" s="157" t="s">
        <v>210</v>
      </c>
      <c r="C72" s="158"/>
      <c r="D72" s="158"/>
      <c r="E72" s="158"/>
      <c r="F72" s="158"/>
      <c r="G72" s="158"/>
      <c r="H72" s="158"/>
    </row>
    <row r="73" spans="1:8" ht="17.25" customHeight="1">
      <c r="A73" s="157" t="s">
        <v>1940</v>
      </c>
      <c r="B73" s="157" t="s">
        <v>1941</v>
      </c>
      <c r="C73" s="158"/>
      <c r="D73" s="158"/>
      <c r="E73" s="158"/>
      <c r="F73" s="158"/>
      <c r="G73" s="158"/>
      <c r="H73" s="158"/>
    </row>
    <row r="74" spans="1:8" ht="17.25" customHeight="1">
      <c r="A74" s="157" t="s">
        <v>1942</v>
      </c>
      <c r="B74" s="157" t="s">
        <v>1943</v>
      </c>
      <c r="C74" s="158"/>
      <c r="D74" s="158"/>
      <c r="E74" s="158"/>
      <c r="F74" s="158"/>
      <c r="G74" s="158"/>
      <c r="H74" s="158"/>
    </row>
    <row r="75" spans="1:8" ht="17.25" customHeight="1">
      <c r="A75" s="157" t="s">
        <v>1944</v>
      </c>
      <c r="B75" s="157" t="s">
        <v>1945</v>
      </c>
      <c r="C75" s="158">
        <f aca="true" t="shared" si="13" ref="C75:H75">SUM(C76:C85)</f>
        <v>1777</v>
      </c>
      <c r="D75" s="158">
        <f t="shared" si="13"/>
        <v>1777</v>
      </c>
      <c r="E75" s="158">
        <f t="shared" si="13"/>
        <v>0</v>
      </c>
      <c r="F75" s="158">
        <f t="shared" si="13"/>
        <v>0</v>
      </c>
      <c r="G75" s="158">
        <f t="shared" si="13"/>
        <v>0</v>
      </c>
      <c r="H75" s="158">
        <f t="shared" si="13"/>
        <v>0</v>
      </c>
    </row>
    <row r="76" spans="1:8" ht="17.25" customHeight="1">
      <c r="A76" s="157" t="s">
        <v>1946</v>
      </c>
      <c r="B76" s="157" t="s">
        <v>1947</v>
      </c>
      <c r="C76" s="158">
        <f aca="true" t="shared" si="14" ref="C76:C85">SUM(D76,E76)</f>
        <v>634</v>
      </c>
      <c r="D76" s="158">
        <v>634</v>
      </c>
      <c r="E76" s="158">
        <v>0</v>
      </c>
      <c r="F76" s="158">
        <f aca="true" t="shared" si="15" ref="F76:F85">SUM(G76,H76)</f>
        <v>0</v>
      </c>
      <c r="G76" s="158">
        <v>0</v>
      </c>
      <c r="H76" s="158"/>
    </row>
    <row r="77" spans="1:8" ht="17.25" customHeight="1">
      <c r="A77" s="157" t="s">
        <v>1948</v>
      </c>
      <c r="B77" s="157" t="s">
        <v>1949</v>
      </c>
      <c r="C77" s="158">
        <f t="shared" si="14"/>
        <v>0</v>
      </c>
      <c r="D77" s="158">
        <v>0</v>
      </c>
      <c r="E77" s="158">
        <v>0</v>
      </c>
      <c r="F77" s="158">
        <f t="shared" si="15"/>
        <v>0</v>
      </c>
      <c r="G77" s="158">
        <v>0</v>
      </c>
      <c r="H77" s="158"/>
    </row>
    <row r="78" spans="1:8" ht="17.25" customHeight="1">
      <c r="A78" s="157" t="s">
        <v>1950</v>
      </c>
      <c r="B78" s="157" t="s">
        <v>1951</v>
      </c>
      <c r="C78" s="158">
        <f t="shared" si="14"/>
        <v>0</v>
      </c>
      <c r="D78" s="158">
        <v>0</v>
      </c>
      <c r="E78" s="158">
        <v>0</v>
      </c>
      <c r="F78" s="158">
        <f t="shared" si="15"/>
        <v>0</v>
      </c>
      <c r="G78" s="158">
        <v>0</v>
      </c>
      <c r="H78" s="158"/>
    </row>
    <row r="79" spans="1:8" ht="17.25" customHeight="1">
      <c r="A79" s="157" t="s">
        <v>1952</v>
      </c>
      <c r="B79" s="157" t="s">
        <v>1953</v>
      </c>
      <c r="C79" s="158">
        <f t="shared" si="14"/>
        <v>1137</v>
      </c>
      <c r="D79" s="158">
        <v>1137</v>
      </c>
      <c r="E79" s="158">
        <v>0</v>
      </c>
      <c r="F79" s="158">
        <f t="shared" si="15"/>
        <v>0</v>
      </c>
      <c r="G79" s="158">
        <v>0</v>
      </c>
      <c r="H79" s="158"/>
    </row>
    <row r="80" spans="1:8" ht="16.5" customHeight="1">
      <c r="A80" s="157" t="s">
        <v>1954</v>
      </c>
      <c r="B80" s="157" t="s">
        <v>1955</v>
      </c>
      <c r="C80" s="158">
        <f t="shared" si="14"/>
        <v>0</v>
      </c>
      <c r="D80" s="158">
        <v>0</v>
      </c>
      <c r="E80" s="158">
        <v>0</v>
      </c>
      <c r="F80" s="158">
        <f t="shared" si="15"/>
        <v>0</v>
      </c>
      <c r="G80" s="158">
        <v>0</v>
      </c>
      <c r="H80" s="158"/>
    </row>
    <row r="81" spans="1:8" ht="16.5" customHeight="1">
      <c r="A81" s="157" t="s">
        <v>1956</v>
      </c>
      <c r="B81" s="157" t="s">
        <v>1957</v>
      </c>
      <c r="C81" s="158">
        <f t="shared" si="14"/>
        <v>0</v>
      </c>
      <c r="D81" s="158">
        <v>0</v>
      </c>
      <c r="E81" s="158">
        <v>0</v>
      </c>
      <c r="F81" s="158">
        <f t="shared" si="15"/>
        <v>0</v>
      </c>
      <c r="G81" s="158">
        <v>0</v>
      </c>
      <c r="H81" s="158"/>
    </row>
    <row r="82" spans="1:8" ht="16.5" customHeight="1">
      <c r="A82" s="157" t="s">
        <v>1958</v>
      </c>
      <c r="B82" s="157" t="s">
        <v>1959</v>
      </c>
      <c r="C82" s="158">
        <f t="shared" si="14"/>
        <v>0</v>
      </c>
      <c r="D82" s="158">
        <v>0</v>
      </c>
      <c r="E82" s="158">
        <v>0</v>
      </c>
      <c r="F82" s="158">
        <f t="shared" si="15"/>
        <v>0</v>
      </c>
      <c r="G82" s="158">
        <v>0</v>
      </c>
      <c r="H82" s="158"/>
    </row>
    <row r="83" spans="1:8" ht="16.5" customHeight="1">
      <c r="A83" s="157" t="s">
        <v>1960</v>
      </c>
      <c r="B83" s="157" t="s">
        <v>1961</v>
      </c>
      <c r="C83" s="158">
        <f t="shared" si="14"/>
        <v>0</v>
      </c>
      <c r="D83" s="158">
        <v>0</v>
      </c>
      <c r="E83" s="158">
        <v>0</v>
      </c>
      <c r="F83" s="158">
        <f t="shared" si="15"/>
        <v>0</v>
      </c>
      <c r="G83" s="158">
        <v>0</v>
      </c>
      <c r="H83" s="158"/>
    </row>
    <row r="84" spans="1:8" ht="16.5" customHeight="1">
      <c r="A84" s="157" t="s">
        <v>1962</v>
      </c>
      <c r="B84" s="157" t="s">
        <v>1963</v>
      </c>
      <c r="C84" s="158">
        <f t="shared" si="14"/>
        <v>0</v>
      </c>
      <c r="D84" s="158">
        <v>0</v>
      </c>
      <c r="E84" s="158">
        <v>0</v>
      </c>
      <c r="F84" s="158">
        <f t="shared" si="15"/>
        <v>0</v>
      </c>
      <c r="G84" s="158">
        <v>0</v>
      </c>
      <c r="H84" s="158"/>
    </row>
    <row r="85" spans="1:8" ht="16.5" customHeight="1">
      <c r="A85" s="157" t="s">
        <v>1964</v>
      </c>
      <c r="B85" s="157" t="s">
        <v>1965</v>
      </c>
      <c r="C85" s="158">
        <f t="shared" si="14"/>
        <v>6</v>
      </c>
      <c r="D85" s="158">
        <v>6</v>
      </c>
      <c r="E85" s="158">
        <v>0</v>
      </c>
      <c r="F85" s="158">
        <f t="shared" si="15"/>
        <v>0</v>
      </c>
      <c r="G85" s="158">
        <v>0</v>
      </c>
      <c r="H85" s="158"/>
    </row>
    <row r="86" spans="1:8" ht="16.5" customHeight="1">
      <c r="A86" s="157" t="s">
        <v>1966</v>
      </c>
      <c r="B86" s="157" t="s">
        <v>1967</v>
      </c>
      <c r="C86" s="158">
        <f aca="true" t="shared" si="16" ref="C86:H86">SUM(C87:C101)</f>
        <v>39406</v>
      </c>
      <c r="D86" s="158">
        <f t="shared" si="16"/>
        <v>34619</v>
      </c>
      <c r="E86" s="158">
        <f t="shared" si="16"/>
        <v>4787</v>
      </c>
      <c r="F86" s="158">
        <f t="shared" si="16"/>
        <v>701</v>
      </c>
      <c r="G86" s="158">
        <f t="shared" si="16"/>
        <v>701</v>
      </c>
      <c r="H86" s="158">
        <f t="shared" si="16"/>
        <v>0</v>
      </c>
    </row>
    <row r="87" spans="1:8" ht="16.5" customHeight="1">
      <c r="A87" s="157" t="s">
        <v>1968</v>
      </c>
      <c r="B87" s="157" t="s">
        <v>1947</v>
      </c>
      <c r="C87" s="158">
        <f aca="true" t="shared" si="17" ref="C87:C101">SUM(D87,E87)</f>
        <v>3860</v>
      </c>
      <c r="D87" s="158">
        <v>3661</v>
      </c>
      <c r="E87" s="158">
        <v>199</v>
      </c>
      <c r="F87" s="158">
        <f aca="true" t="shared" si="18" ref="F87:F101">SUM(G87,H87)</f>
        <v>0</v>
      </c>
      <c r="G87" s="158">
        <v>0</v>
      </c>
      <c r="H87" s="158"/>
    </row>
    <row r="88" spans="1:8" ht="16.5" customHeight="1">
      <c r="A88" s="157" t="s">
        <v>1969</v>
      </c>
      <c r="B88" s="157" t="s">
        <v>1949</v>
      </c>
      <c r="C88" s="158">
        <f t="shared" si="17"/>
        <v>979</v>
      </c>
      <c r="D88" s="158">
        <v>569</v>
      </c>
      <c r="E88" s="158">
        <v>410</v>
      </c>
      <c r="F88" s="158">
        <f t="shared" si="18"/>
        <v>316</v>
      </c>
      <c r="G88" s="158">
        <v>316</v>
      </c>
      <c r="H88" s="158"/>
    </row>
    <row r="89" spans="1:8" ht="16.5" customHeight="1">
      <c r="A89" s="157" t="s">
        <v>1970</v>
      </c>
      <c r="B89" s="157" t="s">
        <v>1951</v>
      </c>
      <c r="C89" s="158">
        <f t="shared" si="17"/>
        <v>1735</v>
      </c>
      <c r="D89" s="158">
        <v>0</v>
      </c>
      <c r="E89" s="158">
        <v>1735</v>
      </c>
      <c r="F89" s="158">
        <f t="shared" si="18"/>
        <v>341</v>
      </c>
      <c r="G89" s="158">
        <v>341</v>
      </c>
      <c r="H89" s="158"/>
    </row>
    <row r="90" spans="1:8" ht="16.5" customHeight="1">
      <c r="A90" s="157" t="s">
        <v>1971</v>
      </c>
      <c r="B90" s="157" t="s">
        <v>1953</v>
      </c>
      <c r="C90" s="158">
        <f t="shared" si="17"/>
        <v>15267</v>
      </c>
      <c r="D90" s="158">
        <v>14749</v>
      </c>
      <c r="E90" s="158">
        <v>518</v>
      </c>
      <c r="F90" s="158">
        <f t="shared" si="18"/>
        <v>0</v>
      </c>
      <c r="G90" s="158">
        <v>0</v>
      </c>
      <c r="H90" s="158"/>
    </row>
    <row r="91" spans="1:8" ht="16.5" customHeight="1">
      <c r="A91" s="157" t="s">
        <v>1972</v>
      </c>
      <c r="B91" s="157" t="s">
        <v>1955</v>
      </c>
      <c r="C91" s="158">
        <f t="shared" si="17"/>
        <v>1145</v>
      </c>
      <c r="D91" s="158">
        <v>967</v>
      </c>
      <c r="E91" s="158">
        <v>178</v>
      </c>
      <c r="F91" s="158">
        <f t="shared" si="18"/>
        <v>0</v>
      </c>
      <c r="G91" s="158">
        <v>0</v>
      </c>
      <c r="H91" s="158"/>
    </row>
    <row r="92" spans="1:8" ht="16.5" customHeight="1">
      <c r="A92" s="157" t="s">
        <v>1973</v>
      </c>
      <c r="B92" s="157" t="s">
        <v>1957</v>
      </c>
      <c r="C92" s="158">
        <f t="shared" si="17"/>
        <v>406</v>
      </c>
      <c r="D92" s="158">
        <v>369</v>
      </c>
      <c r="E92" s="158">
        <v>37</v>
      </c>
      <c r="F92" s="158">
        <f t="shared" si="18"/>
        <v>19</v>
      </c>
      <c r="G92" s="158">
        <v>19</v>
      </c>
      <c r="H92" s="158"/>
    </row>
    <row r="93" spans="1:8" ht="16.5" customHeight="1">
      <c r="A93" s="157" t="s">
        <v>1974</v>
      </c>
      <c r="B93" s="157" t="s">
        <v>1959</v>
      </c>
      <c r="C93" s="158">
        <f t="shared" si="17"/>
        <v>0</v>
      </c>
      <c r="D93" s="158">
        <v>0</v>
      </c>
      <c r="E93" s="158">
        <v>0</v>
      </c>
      <c r="F93" s="158">
        <f t="shared" si="18"/>
        <v>0</v>
      </c>
      <c r="G93" s="158">
        <v>0</v>
      </c>
      <c r="H93" s="158"/>
    </row>
    <row r="94" spans="1:8" ht="16.5" customHeight="1">
      <c r="A94" s="157" t="s">
        <v>1975</v>
      </c>
      <c r="B94" s="157" t="s">
        <v>1976</v>
      </c>
      <c r="C94" s="158">
        <f t="shared" si="17"/>
        <v>407</v>
      </c>
      <c r="D94" s="158">
        <v>407</v>
      </c>
      <c r="E94" s="158">
        <v>0</v>
      </c>
      <c r="F94" s="158">
        <f t="shared" si="18"/>
        <v>0</v>
      </c>
      <c r="G94" s="158">
        <v>0</v>
      </c>
      <c r="H94" s="158"/>
    </row>
    <row r="95" spans="1:8" ht="16.5" customHeight="1">
      <c r="A95" s="157" t="s">
        <v>1977</v>
      </c>
      <c r="B95" s="157" t="s">
        <v>1978</v>
      </c>
      <c r="C95" s="158">
        <f t="shared" si="17"/>
        <v>2</v>
      </c>
      <c r="D95" s="158">
        <v>2</v>
      </c>
      <c r="E95" s="158">
        <v>0</v>
      </c>
      <c r="F95" s="158">
        <f t="shared" si="18"/>
        <v>0</v>
      </c>
      <c r="G95" s="158">
        <v>0</v>
      </c>
      <c r="H95" s="158"/>
    </row>
    <row r="96" spans="1:8" ht="16.5" customHeight="1">
      <c r="A96" s="157" t="s">
        <v>1979</v>
      </c>
      <c r="B96" s="157" t="s">
        <v>1980</v>
      </c>
      <c r="C96" s="158">
        <f t="shared" si="17"/>
        <v>19</v>
      </c>
      <c r="D96" s="158">
        <v>19</v>
      </c>
      <c r="E96" s="158">
        <v>0</v>
      </c>
      <c r="F96" s="158">
        <f t="shared" si="18"/>
        <v>0</v>
      </c>
      <c r="G96" s="158">
        <v>0</v>
      </c>
      <c r="H96" s="158"/>
    </row>
    <row r="97" spans="1:8" ht="17.25" customHeight="1">
      <c r="A97" s="157" t="s">
        <v>1981</v>
      </c>
      <c r="B97" s="157" t="s">
        <v>1982</v>
      </c>
      <c r="C97" s="158">
        <f t="shared" si="17"/>
        <v>11130</v>
      </c>
      <c r="D97" s="158">
        <v>9420</v>
      </c>
      <c r="E97" s="158">
        <v>1710</v>
      </c>
      <c r="F97" s="158">
        <f t="shared" si="18"/>
        <v>0</v>
      </c>
      <c r="G97" s="158">
        <v>0</v>
      </c>
      <c r="H97" s="158"/>
    </row>
    <row r="98" spans="1:8" ht="16.5" customHeight="1">
      <c r="A98" s="157" t="s">
        <v>1983</v>
      </c>
      <c r="B98" s="157" t="s">
        <v>1961</v>
      </c>
      <c r="C98" s="158">
        <f t="shared" si="17"/>
        <v>78</v>
      </c>
      <c r="D98" s="158">
        <v>78</v>
      </c>
      <c r="E98" s="158">
        <v>0</v>
      </c>
      <c r="F98" s="158">
        <f t="shared" si="18"/>
        <v>0</v>
      </c>
      <c r="G98" s="158">
        <v>0</v>
      </c>
      <c r="H98" s="158"/>
    </row>
    <row r="99" spans="1:8" ht="16.5" customHeight="1">
      <c r="A99" s="157" t="s">
        <v>1984</v>
      </c>
      <c r="B99" s="157" t="s">
        <v>1963</v>
      </c>
      <c r="C99" s="158">
        <f t="shared" si="17"/>
        <v>8</v>
      </c>
      <c r="D99" s="158">
        <v>8</v>
      </c>
      <c r="E99" s="158">
        <v>0</v>
      </c>
      <c r="F99" s="158">
        <f t="shared" si="18"/>
        <v>0</v>
      </c>
      <c r="G99" s="158">
        <v>0</v>
      </c>
      <c r="H99" s="158"/>
    </row>
    <row r="100" spans="1:8" ht="16.5" customHeight="1">
      <c r="A100" s="157" t="s">
        <v>1985</v>
      </c>
      <c r="B100" s="157" t="s">
        <v>1986</v>
      </c>
      <c r="C100" s="158">
        <f t="shared" si="17"/>
        <v>1</v>
      </c>
      <c r="D100" s="158">
        <v>1</v>
      </c>
      <c r="E100" s="158">
        <v>0</v>
      </c>
      <c r="F100" s="158">
        <f t="shared" si="18"/>
        <v>0</v>
      </c>
      <c r="G100" s="158">
        <v>0</v>
      </c>
      <c r="H100" s="158"/>
    </row>
    <row r="101" spans="1:8" ht="16.5" customHeight="1">
      <c r="A101" s="157" t="s">
        <v>1987</v>
      </c>
      <c r="B101" s="157" t="s">
        <v>1988</v>
      </c>
      <c r="C101" s="158">
        <f t="shared" si="17"/>
        <v>4369</v>
      </c>
      <c r="D101" s="158">
        <v>4369</v>
      </c>
      <c r="E101" s="158">
        <v>0</v>
      </c>
      <c r="F101" s="158">
        <f t="shared" si="18"/>
        <v>25</v>
      </c>
      <c r="G101" s="158">
        <v>25</v>
      </c>
      <c r="H101" s="158"/>
    </row>
    <row r="102" spans="1:8" ht="16.5" customHeight="1">
      <c r="A102" s="157" t="s">
        <v>1989</v>
      </c>
      <c r="B102" s="157" t="s">
        <v>560</v>
      </c>
      <c r="C102" s="158">
        <f aca="true" t="shared" si="19" ref="C102:H102">SUM(C103:C109)</f>
        <v>20</v>
      </c>
      <c r="D102" s="158">
        <f t="shared" si="19"/>
        <v>20</v>
      </c>
      <c r="E102" s="158">
        <f t="shared" si="19"/>
        <v>0</v>
      </c>
      <c r="F102" s="158">
        <f t="shared" si="19"/>
        <v>0</v>
      </c>
      <c r="G102" s="158">
        <f t="shared" si="19"/>
        <v>0</v>
      </c>
      <c r="H102" s="158">
        <f t="shared" si="19"/>
        <v>0</v>
      </c>
    </row>
    <row r="103" spans="1:8" ht="16.5" customHeight="1">
      <c r="A103" s="157" t="s">
        <v>1990</v>
      </c>
      <c r="B103" s="157" t="s">
        <v>1991</v>
      </c>
      <c r="C103" s="158">
        <f aca="true" t="shared" si="20" ref="C103:C109">SUM(D103,E103)</f>
        <v>0</v>
      </c>
      <c r="D103" s="158">
        <v>0</v>
      </c>
      <c r="E103" s="158">
        <v>0</v>
      </c>
      <c r="F103" s="158">
        <f aca="true" t="shared" si="21" ref="F103:F109">SUM(G103,H103)</f>
        <v>0</v>
      </c>
      <c r="G103" s="158">
        <v>0</v>
      </c>
      <c r="H103" s="158"/>
    </row>
    <row r="104" spans="1:8" ht="17.25" customHeight="1">
      <c r="A104" s="157" t="s">
        <v>1992</v>
      </c>
      <c r="B104" s="157" t="s">
        <v>1993</v>
      </c>
      <c r="C104" s="158">
        <f t="shared" si="20"/>
        <v>0</v>
      </c>
      <c r="D104" s="158">
        <v>0</v>
      </c>
      <c r="E104" s="158">
        <v>0</v>
      </c>
      <c r="F104" s="158">
        <f t="shared" si="21"/>
        <v>0</v>
      </c>
      <c r="G104" s="158">
        <v>0</v>
      </c>
      <c r="H104" s="158"/>
    </row>
    <row r="105" spans="1:8" ht="17.25" customHeight="1">
      <c r="A105" s="157" t="s">
        <v>1994</v>
      </c>
      <c r="B105" s="157" t="s">
        <v>568</v>
      </c>
      <c r="C105" s="159">
        <f t="shared" si="20"/>
        <v>0</v>
      </c>
      <c r="D105" s="158">
        <v>0</v>
      </c>
      <c r="E105" s="158">
        <v>0</v>
      </c>
      <c r="F105" s="158">
        <f t="shared" si="21"/>
        <v>0</v>
      </c>
      <c r="G105" s="158">
        <v>0</v>
      </c>
      <c r="H105" s="158"/>
    </row>
    <row r="106" spans="1:8" ht="15" customHeight="1">
      <c r="A106" s="157" t="s">
        <v>1995</v>
      </c>
      <c r="B106" s="160" t="s">
        <v>1996</v>
      </c>
      <c r="C106" s="158">
        <f t="shared" si="20"/>
        <v>0</v>
      </c>
      <c r="D106" s="161">
        <v>0</v>
      </c>
      <c r="E106" s="158">
        <v>0</v>
      </c>
      <c r="F106" s="158">
        <f t="shared" si="21"/>
        <v>0</v>
      </c>
      <c r="G106" s="158">
        <v>0</v>
      </c>
      <c r="H106" s="158"/>
    </row>
    <row r="107" spans="1:8" ht="17.25" customHeight="1">
      <c r="A107" s="157" t="s">
        <v>1997</v>
      </c>
      <c r="B107" s="157" t="s">
        <v>1998</v>
      </c>
      <c r="C107" s="162">
        <f t="shared" si="20"/>
        <v>0</v>
      </c>
      <c r="D107" s="158">
        <v>0</v>
      </c>
      <c r="E107" s="158">
        <v>0</v>
      </c>
      <c r="F107" s="158">
        <f t="shared" si="21"/>
        <v>0</v>
      </c>
      <c r="G107" s="158">
        <v>0</v>
      </c>
      <c r="H107" s="158"/>
    </row>
    <row r="108" spans="1:8" ht="17.25" customHeight="1">
      <c r="A108" s="157" t="s">
        <v>1999</v>
      </c>
      <c r="B108" s="157" t="s">
        <v>2000</v>
      </c>
      <c r="C108" s="158">
        <f t="shared" si="20"/>
        <v>0</v>
      </c>
      <c r="D108" s="158">
        <v>0</v>
      </c>
      <c r="E108" s="158">
        <v>0</v>
      </c>
      <c r="F108" s="158">
        <f t="shared" si="21"/>
        <v>0</v>
      </c>
      <c r="G108" s="158">
        <v>0</v>
      </c>
      <c r="H108" s="158"/>
    </row>
    <row r="109" spans="1:8" ht="16.5" customHeight="1">
      <c r="A109" s="157" t="s">
        <v>2001</v>
      </c>
      <c r="B109" s="157" t="s">
        <v>15</v>
      </c>
      <c r="C109" s="158">
        <f t="shared" si="20"/>
        <v>20</v>
      </c>
      <c r="D109" s="158">
        <v>20</v>
      </c>
      <c r="E109" s="158">
        <v>0</v>
      </c>
      <c r="F109" s="158">
        <f t="shared" si="21"/>
        <v>0</v>
      </c>
      <c r="G109" s="158">
        <v>0</v>
      </c>
      <c r="H109" s="158"/>
    </row>
    <row r="110" spans="1:8" ht="16.5" customHeight="1">
      <c r="A110" s="163"/>
      <c r="B110" s="163" t="s">
        <v>97</v>
      </c>
      <c r="C110" s="158">
        <f aca="true" t="shared" si="22" ref="C110:H110">C6+C16+C44+C61+C66+C69+C75+C86+C102</f>
        <v>173340</v>
      </c>
      <c r="D110" s="158">
        <f t="shared" si="22"/>
        <v>164540</v>
      </c>
      <c r="E110" s="158">
        <f t="shared" si="22"/>
        <v>8800</v>
      </c>
      <c r="F110" s="158">
        <f t="shared" si="22"/>
        <v>83572</v>
      </c>
      <c r="G110" s="158">
        <f t="shared" si="22"/>
        <v>83464</v>
      </c>
      <c r="H110" s="158">
        <f t="shared" si="22"/>
        <v>108</v>
      </c>
    </row>
  </sheetData>
  <sheetProtection/>
  <mergeCells count="7">
    <mergeCell ref="A1:H1"/>
    <mergeCell ref="A2:H2"/>
    <mergeCell ref="A3:H3"/>
    <mergeCell ref="A4:A5"/>
    <mergeCell ref="B4:B5"/>
    <mergeCell ref="C4:C5"/>
    <mergeCell ref="F4:F5"/>
  </mergeCells>
  <printOptions gridLines="1" horizontalCentered="1" verticalCentered="1"/>
  <pageMargins left="3" right="2" top="1" bottom="1" header="0" footer="0"/>
  <pageSetup blackAndWhite="1" orientation="landscape" scale="75"/>
  <headerFooter scaleWithDoc="0"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zoomScalePageLayoutView="0" workbookViewId="0" topLeftCell="A1">
      <selection activeCell="A1" sqref="A1"/>
    </sheetView>
  </sheetViews>
  <sheetFormatPr defaultColWidth="2.625" defaultRowHeight="14.25"/>
  <cols>
    <col min="1" max="5" width="21.75390625" style="0" customWidth="1"/>
    <col min="6" max="251" width="5.75390625" style="0" customWidth="1"/>
  </cols>
  <sheetData>
    <row r="1" spans="1:5" ht="19.5" customHeight="1">
      <c r="A1" s="23"/>
      <c r="B1" s="23"/>
      <c r="C1" s="23"/>
      <c r="D1" s="23"/>
      <c r="E1" s="23"/>
    </row>
    <row r="2" spans="1:5" ht="19.5" customHeight="1">
      <c r="A2" s="23"/>
      <c r="B2" s="23"/>
      <c r="C2" s="23"/>
      <c r="D2" s="23"/>
      <c r="E2" s="23"/>
    </row>
    <row r="3" spans="1:5" ht="19.5" customHeight="1">
      <c r="A3" s="23"/>
      <c r="B3" s="23"/>
      <c r="C3" s="23"/>
      <c r="D3" s="23"/>
      <c r="E3" s="23"/>
    </row>
    <row r="4" spans="1:5" ht="19.5" customHeight="1">
      <c r="A4" s="23"/>
      <c r="B4" s="23"/>
      <c r="C4" s="23"/>
      <c r="D4" s="23"/>
      <c r="E4" s="23"/>
    </row>
    <row r="5" spans="1:5" ht="19.5" customHeight="1">
      <c r="A5" s="23"/>
      <c r="B5" s="23"/>
      <c r="C5" s="23"/>
      <c r="D5" s="23"/>
      <c r="E5" s="23"/>
    </row>
    <row r="6" spans="1:5" ht="19.5" customHeight="1">
      <c r="A6" s="23"/>
      <c r="B6" s="23"/>
      <c r="C6" s="23"/>
      <c r="D6" s="23"/>
      <c r="E6" s="23"/>
    </row>
    <row r="7" spans="1:5" ht="19.5" customHeight="1">
      <c r="A7" s="23"/>
      <c r="B7" s="23"/>
      <c r="C7" s="23"/>
      <c r="D7" s="23"/>
      <c r="E7" s="23"/>
    </row>
    <row r="8" spans="1:5" ht="19.5" customHeight="1">
      <c r="A8" s="23"/>
      <c r="B8" s="23"/>
      <c r="C8" s="23"/>
      <c r="D8" s="23"/>
      <c r="E8" s="23"/>
    </row>
    <row r="9" spans="1:5" ht="42" customHeight="1">
      <c r="A9" s="172" t="s">
        <v>683</v>
      </c>
      <c r="B9" s="172"/>
      <c r="C9" s="172"/>
      <c r="D9" s="172"/>
      <c r="E9" s="172"/>
    </row>
    <row r="10" spans="1:5" ht="19.5" customHeight="1">
      <c r="A10" s="8"/>
      <c r="B10" s="8"/>
      <c r="C10" s="8"/>
      <c r="D10" s="8"/>
      <c r="E10" s="8"/>
    </row>
    <row r="11" spans="1:5" ht="19.5" customHeight="1">
      <c r="A11" s="23"/>
      <c r="B11" s="23"/>
      <c r="C11" s="23"/>
      <c r="D11" s="23"/>
      <c r="E11" s="23"/>
    </row>
    <row r="12" spans="1:5" ht="19.5" customHeight="1">
      <c r="A12" s="23"/>
      <c r="B12" s="23"/>
      <c r="C12" s="23"/>
      <c r="D12" s="23"/>
      <c r="E12" s="23"/>
    </row>
    <row r="13" spans="1:5" ht="19.5" customHeight="1">
      <c r="A13" s="23"/>
      <c r="B13" s="23"/>
      <c r="C13" s="23"/>
      <c r="D13" s="23"/>
      <c r="E13" s="23"/>
    </row>
    <row r="14" spans="1:5" ht="19.5" customHeight="1">
      <c r="A14" s="23"/>
      <c r="B14" s="23"/>
      <c r="C14" s="23"/>
      <c r="D14" s="23"/>
      <c r="E14" s="23"/>
    </row>
    <row r="15" spans="1:5" ht="19.5" customHeight="1">
      <c r="A15" s="23"/>
      <c r="B15" s="23"/>
      <c r="C15" s="23"/>
      <c r="D15" s="23"/>
      <c r="E15" s="23"/>
    </row>
    <row r="16" spans="1:5" ht="19.5" customHeight="1">
      <c r="A16" s="23"/>
      <c r="B16" s="23"/>
      <c r="C16" s="23"/>
      <c r="D16" s="23"/>
      <c r="E16" s="23"/>
    </row>
    <row r="17" spans="1:5" ht="19.5" customHeight="1">
      <c r="A17" s="23"/>
      <c r="B17" s="23"/>
      <c r="C17" s="23"/>
      <c r="D17" s="23"/>
      <c r="E17" s="23"/>
    </row>
    <row r="18" spans="1:5" ht="19.5" customHeight="1">
      <c r="A18" s="23"/>
      <c r="B18" s="23"/>
      <c r="C18" s="23"/>
      <c r="D18" s="23"/>
      <c r="E18" s="23"/>
    </row>
    <row r="19" spans="1:5" ht="19.5" customHeight="1">
      <c r="A19" s="23"/>
      <c r="B19" s="23"/>
      <c r="C19" s="23"/>
      <c r="D19" s="23"/>
      <c r="E19" s="23"/>
    </row>
    <row r="20" spans="1:5" ht="19.5" customHeight="1">
      <c r="A20" s="23"/>
      <c r="B20" s="23"/>
      <c r="C20" s="23"/>
      <c r="D20" s="23"/>
      <c r="E20" s="23"/>
    </row>
  </sheetData>
  <sheetProtection/>
  <mergeCells count="1">
    <mergeCell ref="A9:E9"/>
  </mergeCells>
  <printOptions gridLines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13"/>
  <sheetViews>
    <sheetView showGridLines="0" showZeros="0" zoomScale="70" zoomScaleNormal="70" zoomScalePageLayoutView="0" workbookViewId="0" topLeftCell="A1">
      <selection activeCell="H29" sqref="H29"/>
    </sheetView>
  </sheetViews>
  <sheetFormatPr defaultColWidth="12.125" defaultRowHeight="16.5" customHeight="1"/>
  <cols>
    <col min="1" max="1" width="10.125" style="126" customWidth="1"/>
    <col min="2" max="2" width="39.875" style="126" customWidth="1"/>
    <col min="3" max="5" width="12.125" style="126" customWidth="1"/>
    <col min="6" max="6" width="13.00390625" style="126" customWidth="1"/>
    <col min="7" max="13" width="12.125" style="126" customWidth="1"/>
    <col min="14" max="14" width="10.00390625" style="126" customWidth="1"/>
    <col min="15" max="15" width="56.25390625" style="126" customWidth="1"/>
    <col min="16" max="23" width="12.125" style="126" customWidth="1"/>
    <col min="24" max="24" width="10.00390625" style="126" customWidth="1"/>
    <col min="25" max="25" width="36.125" style="126" customWidth="1"/>
    <col min="26" max="16384" width="12.125" style="126" customWidth="1"/>
  </cols>
  <sheetData>
    <row r="1" spans="1:27" ht="33.75" customHeight="1">
      <c r="A1" s="181" t="s">
        <v>2010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27" ht="16.5" customHeight="1">
      <c r="A2" s="188" t="s">
        <v>682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</row>
    <row r="3" spans="1:27" ht="16.5" customHeight="1">
      <c r="A3" s="188" t="s">
        <v>694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</row>
    <row r="4" spans="1:27" s="127" customFormat="1" ht="16.5" customHeight="1">
      <c r="A4" s="189" t="s">
        <v>727</v>
      </c>
      <c r="B4" s="189" t="s">
        <v>1807</v>
      </c>
      <c r="C4" s="189" t="s">
        <v>698</v>
      </c>
      <c r="D4" s="189" t="s">
        <v>132</v>
      </c>
      <c r="E4" s="189" t="s">
        <v>199</v>
      </c>
      <c r="F4" s="189" t="s">
        <v>200</v>
      </c>
      <c r="G4" s="189" t="s">
        <v>201</v>
      </c>
      <c r="H4" s="189" t="s">
        <v>202</v>
      </c>
      <c r="I4" s="189" t="s">
        <v>203</v>
      </c>
      <c r="J4" s="189" t="s">
        <v>204</v>
      </c>
      <c r="K4" s="189" t="s">
        <v>205</v>
      </c>
      <c r="L4" s="189" t="s">
        <v>206</v>
      </c>
      <c r="M4" s="189" t="s">
        <v>207</v>
      </c>
      <c r="N4" s="189" t="s">
        <v>727</v>
      </c>
      <c r="O4" s="191" t="s">
        <v>1808</v>
      </c>
      <c r="P4" s="193" t="s">
        <v>698</v>
      </c>
      <c r="Q4" s="189" t="s">
        <v>1809</v>
      </c>
      <c r="R4" s="189" t="s">
        <v>208</v>
      </c>
      <c r="S4" s="189" t="s">
        <v>209</v>
      </c>
      <c r="T4" s="189" t="s">
        <v>210</v>
      </c>
      <c r="U4" s="189" t="s">
        <v>211</v>
      </c>
      <c r="V4" s="189" t="s">
        <v>212</v>
      </c>
      <c r="W4" s="189" t="s">
        <v>1810</v>
      </c>
      <c r="X4" s="189" t="s">
        <v>727</v>
      </c>
      <c r="Y4" s="189" t="s">
        <v>1811</v>
      </c>
      <c r="Z4" s="189" t="s">
        <v>214</v>
      </c>
      <c r="AA4" s="191" t="s">
        <v>128</v>
      </c>
    </row>
    <row r="5" spans="1:27" s="127" customFormat="1" ht="16.5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2"/>
      <c r="P5" s="194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2"/>
    </row>
    <row r="6" spans="1:27" ht="16.5" customHeight="1">
      <c r="A6" s="128">
        <v>10301</v>
      </c>
      <c r="B6" s="129" t="s">
        <v>215</v>
      </c>
      <c r="C6" s="130">
        <f aca="true" t="shared" si="0" ref="C6:M6">C7+C14+C22+C26+C33+C38+C43+C59+C68+C75+C79+C88+C95+C103+C108+C116+C124+C132+C140+C149+C156+C165+C174+C178+C184+C185+C186+C195+C210</f>
        <v>43264</v>
      </c>
      <c r="D6" s="130">
        <f t="shared" si="0"/>
        <v>1619</v>
      </c>
      <c r="E6" s="130">
        <f t="shared" si="0"/>
        <v>0</v>
      </c>
      <c r="F6" s="130">
        <f t="shared" si="0"/>
        <v>0</v>
      </c>
      <c r="G6" s="130">
        <f t="shared" si="0"/>
        <v>115</v>
      </c>
      <c r="H6" s="130">
        <f t="shared" si="0"/>
        <v>0</v>
      </c>
      <c r="I6" s="130">
        <f t="shared" si="0"/>
        <v>0</v>
      </c>
      <c r="J6" s="130">
        <f t="shared" si="0"/>
        <v>0</v>
      </c>
      <c r="K6" s="130">
        <f t="shared" si="0"/>
        <v>7403</v>
      </c>
      <c r="L6" s="131">
        <f t="shared" si="0"/>
        <v>0</v>
      </c>
      <c r="M6" s="131">
        <f t="shared" si="0"/>
        <v>0</v>
      </c>
      <c r="N6" s="128"/>
      <c r="O6" s="129" t="s">
        <v>216</v>
      </c>
      <c r="P6" s="130">
        <f aca="true" t="shared" si="1" ref="P6:W6">SUM(P7,P14,P22,P26,P33,P38,P43,P59,P68,P75,P79,P88,P95,P103,P108,P116,P124,P132,P140,P149,P156,P165)+SUM(P174,P178,P184,P185,P186,P195,P210)</f>
        <v>33585</v>
      </c>
      <c r="Q6" s="131">
        <f t="shared" si="1"/>
        <v>0</v>
      </c>
      <c r="R6" s="131">
        <f t="shared" si="1"/>
        <v>0</v>
      </c>
      <c r="S6" s="130">
        <f t="shared" si="1"/>
        <v>13993</v>
      </c>
      <c r="T6" s="130">
        <f t="shared" si="1"/>
        <v>4600</v>
      </c>
      <c r="U6" s="130">
        <f t="shared" si="1"/>
        <v>0</v>
      </c>
      <c r="V6" s="131">
        <f t="shared" si="1"/>
        <v>0</v>
      </c>
      <c r="W6" s="131">
        <f t="shared" si="1"/>
        <v>0</v>
      </c>
      <c r="X6" s="128">
        <v>10301</v>
      </c>
      <c r="Y6" s="129" t="s">
        <v>217</v>
      </c>
      <c r="Z6" s="130">
        <f>Z7+Z14+Z22+Z26+Z33+Z38+Z43+Z59+Z68+Z75+Z79+Z88+Z95+Z103+Z108+Z116+Z124+Z132+Z140+Z149+Z156+Z165+Z174+Z178+Z184+Z185+Z186+Z195+Z210</f>
        <v>0</v>
      </c>
      <c r="AA6" s="130">
        <f>SUM(C6:M6)-SUM(P6:W6)-Z6-I6</f>
        <v>223</v>
      </c>
    </row>
    <row r="7" spans="1:27" ht="16.5" customHeight="1">
      <c r="A7" s="128">
        <v>1030166</v>
      </c>
      <c r="B7" s="132" t="s">
        <v>218</v>
      </c>
      <c r="C7" s="130">
        <v>0</v>
      </c>
      <c r="D7" s="133">
        <v>0</v>
      </c>
      <c r="E7" s="133">
        <v>0</v>
      </c>
      <c r="F7" s="130">
        <v>0</v>
      </c>
      <c r="G7" s="130">
        <v>0</v>
      </c>
      <c r="H7" s="130">
        <v>0</v>
      </c>
      <c r="I7" s="130">
        <v>0</v>
      </c>
      <c r="J7" s="130">
        <v>0</v>
      </c>
      <c r="K7" s="133">
        <v>0</v>
      </c>
      <c r="L7" s="134">
        <v>0</v>
      </c>
      <c r="M7" s="134">
        <v>0</v>
      </c>
      <c r="N7" s="128">
        <v>20610</v>
      </c>
      <c r="O7" s="132" t="s">
        <v>219</v>
      </c>
      <c r="P7" s="130">
        <f aca="true" t="shared" si="2" ref="P7:W7">SUM(P8:P13)</f>
        <v>0</v>
      </c>
      <c r="Q7" s="131">
        <f t="shared" si="2"/>
        <v>0</v>
      </c>
      <c r="R7" s="131">
        <f t="shared" si="2"/>
        <v>0</v>
      </c>
      <c r="S7" s="130">
        <f t="shared" si="2"/>
        <v>0</v>
      </c>
      <c r="T7" s="130">
        <f t="shared" si="2"/>
        <v>0</v>
      </c>
      <c r="U7" s="130">
        <f t="shared" si="2"/>
        <v>0</v>
      </c>
      <c r="V7" s="131">
        <f t="shared" si="2"/>
        <v>0</v>
      </c>
      <c r="W7" s="131">
        <f t="shared" si="2"/>
        <v>0</v>
      </c>
      <c r="X7" s="128">
        <v>1030166</v>
      </c>
      <c r="Y7" s="132" t="s">
        <v>220</v>
      </c>
      <c r="Z7" s="130">
        <v>0</v>
      </c>
      <c r="AA7" s="130">
        <f>SUM(C7:M7)-SUM(P7:W7)-Z7-I7</f>
        <v>0</v>
      </c>
    </row>
    <row r="8" spans="1:27" ht="16.5" customHeight="1">
      <c r="A8" s="128"/>
      <c r="B8" s="128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28">
        <v>2061001</v>
      </c>
      <c r="O8" s="128" t="s">
        <v>221</v>
      </c>
      <c r="P8" s="130">
        <v>0</v>
      </c>
      <c r="Q8" s="134">
        <v>0</v>
      </c>
      <c r="R8" s="134">
        <v>0</v>
      </c>
      <c r="S8" s="130">
        <v>0</v>
      </c>
      <c r="T8" s="130">
        <v>0</v>
      </c>
      <c r="U8" s="133">
        <v>0</v>
      </c>
      <c r="V8" s="134">
        <v>0</v>
      </c>
      <c r="W8" s="134">
        <v>0</v>
      </c>
      <c r="X8" s="128"/>
      <c r="Y8" s="128"/>
      <c r="Z8" s="135"/>
      <c r="AA8" s="135"/>
    </row>
    <row r="9" spans="1:27" ht="16.5" customHeight="1">
      <c r="A9" s="128"/>
      <c r="B9" s="128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28">
        <v>2061002</v>
      </c>
      <c r="O9" s="128" t="s">
        <v>222</v>
      </c>
      <c r="P9" s="130">
        <v>0</v>
      </c>
      <c r="Q9" s="134">
        <v>0</v>
      </c>
      <c r="R9" s="134">
        <v>0</v>
      </c>
      <c r="S9" s="130">
        <v>0</v>
      </c>
      <c r="T9" s="130">
        <v>0</v>
      </c>
      <c r="U9" s="133">
        <v>0</v>
      </c>
      <c r="V9" s="134">
        <v>0</v>
      </c>
      <c r="W9" s="134">
        <v>0</v>
      </c>
      <c r="X9" s="128"/>
      <c r="Y9" s="128"/>
      <c r="Z9" s="135"/>
      <c r="AA9" s="135"/>
    </row>
    <row r="10" spans="1:27" ht="16.5" customHeight="1">
      <c r="A10" s="128"/>
      <c r="B10" s="128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28">
        <v>2061003</v>
      </c>
      <c r="O10" s="128" t="s">
        <v>223</v>
      </c>
      <c r="P10" s="130">
        <v>0</v>
      </c>
      <c r="Q10" s="134">
        <v>0</v>
      </c>
      <c r="R10" s="134">
        <v>0</v>
      </c>
      <c r="S10" s="130">
        <v>0</v>
      </c>
      <c r="T10" s="130">
        <v>0</v>
      </c>
      <c r="U10" s="133">
        <v>0</v>
      </c>
      <c r="V10" s="134">
        <v>0</v>
      </c>
      <c r="W10" s="134">
        <v>0</v>
      </c>
      <c r="X10" s="128"/>
      <c r="Y10" s="128"/>
      <c r="Z10" s="135"/>
      <c r="AA10" s="135"/>
    </row>
    <row r="11" spans="1:27" ht="16.5" customHeight="1">
      <c r="A11" s="128"/>
      <c r="B11" s="128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28">
        <v>2061004</v>
      </c>
      <c r="O11" s="128" t="s">
        <v>224</v>
      </c>
      <c r="P11" s="130">
        <v>0</v>
      </c>
      <c r="Q11" s="134">
        <v>0</v>
      </c>
      <c r="R11" s="134">
        <v>0</v>
      </c>
      <c r="S11" s="130">
        <v>0</v>
      </c>
      <c r="T11" s="130">
        <v>0</v>
      </c>
      <c r="U11" s="133">
        <v>0</v>
      </c>
      <c r="V11" s="134">
        <v>0</v>
      </c>
      <c r="W11" s="134">
        <v>0</v>
      </c>
      <c r="X11" s="128"/>
      <c r="Y11" s="128"/>
      <c r="Z11" s="135"/>
      <c r="AA11" s="135"/>
    </row>
    <row r="12" spans="1:27" ht="16.5" customHeight="1">
      <c r="A12" s="128"/>
      <c r="B12" s="128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28">
        <v>2061005</v>
      </c>
      <c r="O12" s="128" t="s">
        <v>225</v>
      </c>
      <c r="P12" s="130">
        <v>0</v>
      </c>
      <c r="Q12" s="134">
        <v>0</v>
      </c>
      <c r="R12" s="134">
        <v>0</v>
      </c>
      <c r="S12" s="130">
        <v>0</v>
      </c>
      <c r="T12" s="130">
        <v>0</v>
      </c>
      <c r="U12" s="133">
        <v>0</v>
      </c>
      <c r="V12" s="134">
        <v>0</v>
      </c>
      <c r="W12" s="134">
        <v>0</v>
      </c>
      <c r="X12" s="128"/>
      <c r="Y12" s="128"/>
      <c r="Z12" s="135"/>
      <c r="AA12" s="135"/>
    </row>
    <row r="13" spans="1:27" ht="16.5" customHeight="1">
      <c r="A13" s="128"/>
      <c r="B13" s="128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28">
        <v>2061099</v>
      </c>
      <c r="O13" s="128" t="s">
        <v>226</v>
      </c>
      <c r="P13" s="130">
        <v>0</v>
      </c>
      <c r="Q13" s="134">
        <v>0</v>
      </c>
      <c r="R13" s="134">
        <v>0</v>
      </c>
      <c r="S13" s="130">
        <v>0</v>
      </c>
      <c r="T13" s="131">
        <v>0</v>
      </c>
      <c r="U13" s="134">
        <v>0</v>
      </c>
      <c r="V13" s="134">
        <v>0</v>
      </c>
      <c r="W13" s="134">
        <v>0</v>
      </c>
      <c r="X13" s="128"/>
      <c r="Y13" s="128"/>
      <c r="Z13" s="135"/>
      <c r="AA13" s="135"/>
    </row>
    <row r="14" spans="1:27" ht="16.5" customHeight="1">
      <c r="A14" s="128">
        <v>1030129</v>
      </c>
      <c r="B14" s="132" t="s">
        <v>227</v>
      </c>
      <c r="C14" s="130">
        <v>0</v>
      </c>
      <c r="D14" s="133">
        <v>64</v>
      </c>
      <c r="E14" s="133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3">
        <v>0</v>
      </c>
      <c r="L14" s="134">
        <v>0</v>
      </c>
      <c r="M14" s="134">
        <v>0</v>
      </c>
      <c r="N14" s="128"/>
      <c r="O14" s="132" t="s">
        <v>228</v>
      </c>
      <c r="P14" s="130">
        <f aca="true" t="shared" si="3" ref="P14:W14">SUM(P15,P20,P21)</f>
        <v>63</v>
      </c>
      <c r="Q14" s="131">
        <f t="shared" si="3"/>
        <v>0</v>
      </c>
      <c r="R14" s="131">
        <f t="shared" si="3"/>
        <v>0</v>
      </c>
      <c r="S14" s="130">
        <f t="shared" si="3"/>
        <v>0</v>
      </c>
      <c r="T14" s="130">
        <f t="shared" si="3"/>
        <v>0</v>
      </c>
      <c r="U14" s="130">
        <f t="shared" si="3"/>
        <v>0</v>
      </c>
      <c r="V14" s="131">
        <f t="shared" si="3"/>
        <v>0</v>
      </c>
      <c r="W14" s="131">
        <f t="shared" si="3"/>
        <v>0</v>
      </c>
      <c r="X14" s="128">
        <v>1030129</v>
      </c>
      <c r="Y14" s="132" t="s">
        <v>229</v>
      </c>
      <c r="Z14" s="130">
        <v>0</v>
      </c>
      <c r="AA14" s="130">
        <f>SUM(C14:M14)-SUM(P14:W14)-Z14-I14</f>
        <v>1</v>
      </c>
    </row>
    <row r="15" spans="1:27" ht="16.5" customHeight="1">
      <c r="A15" s="128"/>
      <c r="B15" s="128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28">
        <v>20707</v>
      </c>
      <c r="O15" s="132" t="s">
        <v>230</v>
      </c>
      <c r="P15" s="130">
        <f aca="true" t="shared" si="4" ref="P15:W15">SUM(P16:P19)</f>
        <v>63</v>
      </c>
      <c r="Q15" s="131">
        <f t="shared" si="4"/>
        <v>0</v>
      </c>
      <c r="R15" s="131">
        <f t="shared" si="4"/>
        <v>0</v>
      </c>
      <c r="S15" s="130">
        <f t="shared" si="4"/>
        <v>0</v>
      </c>
      <c r="T15" s="130">
        <f t="shared" si="4"/>
        <v>0</v>
      </c>
      <c r="U15" s="130">
        <f t="shared" si="4"/>
        <v>0</v>
      </c>
      <c r="V15" s="131">
        <f t="shared" si="4"/>
        <v>0</v>
      </c>
      <c r="W15" s="131">
        <f t="shared" si="4"/>
        <v>0</v>
      </c>
      <c r="X15" s="128"/>
      <c r="Y15" s="128"/>
      <c r="Z15" s="135"/>
      <c r="AA15" s="135"/>
    </row>
    <row r="16" spans="1:27" ht="16.5" customHeight="1">
      <c r="A16" s="128"/>
      <c r="B16" s="128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28">
        <v>2070701</v>
      </c>
      <c r="O16" s="128" t="s">
        <v>231</v>
      </c>
      <c r="P16" s="130">
        <v>0</v>
      </c>
      <c r="Q16" s="134">
        <v>0</v>
      </c>
      <c r="R16" s="134">
        <v>0</v>
      </c>
      <c r="S16" s="130">
        <v>0</v>
      </c>
      <c r="T16" s="130">
        <v>0</v>
      </c>
      <c r="U16" s="133">
        <v>0</v>
      </c>
      <c r="V16" s="134">
        <v>0</v>
      </c>
      <c r="W16" s="134">
        <v>0</v>
      </c>
      <c r="X16" s="128"/>
      <c r="Y16" s="128"/>
      <c r="Z16" s="135"/>
      <c r="AA16" s="135"/>
    </row>
    <row r="17" spans="1:27" ht="16.5" customHeight="1">
      <c r="A17" s="128"/>
      <c r="B17" s="128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28">
        <v>2070702</v>
      </c>
      <c r="O17" s="128" t="s">
        <v>232</v>
      </c>
      <c r="P17" s="130">
        <v>60</v>
      </c>
      <c r="Q17" s="134">
        <v>0</v>
      </c>
      <c r="R17" s="134">
        <v>0</v>
      </c>
      <c r="S17" s="130">
        <v>0</v>
      </c>
      <c r="T17" s="130">
        <v>0</v>
      </c>
      <c r="U17" s="133">
        <v>0</v>
      </c>
      <c r="V17" s="134">
        <v>0</v>
      </c>
      <c r="W17" s="134">
        <v>0</v>
      </c>
      <c r="X17" s="128"/>
      <c r="Y17" s="128"/>
      <c r="Z17" s="135"/>
      <c r="AA17" s="135"/>
    </row>
    <row r="18" spans="1:27" ht="16.5" customHeight="1">
      <c r="A18" s="128"/>
      <c r="B18" s="128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28">
        <v>2070703</v>
      </c>
      <c r="O18" s="128" t="s">
        <v>233</v>
      </c>
      <c r="P18" s="130">
        <v>0</v>
      </c>
      <c r="Q18" s="134">
        <v>0</v>
      </c>
      <c r="R18" s="134">
        <v>0</v>
      </c>
      <c r="S18" s="130">
        <v>0</v>
      </c>
      <c r="T18" s="130">
        <v>0</v>
      </c>
      <c r="U18" s="133">
        <v>0</v>
      </c>
      <c r="V18" s="134">
        <v>0</v>
      </c>
      <c r="W18" s="134">
        <v>0</v>
      </c>
      <c r="X18" s="128"/>
      <c r="Y18" s="128"/>
      <c r="Z18" s="135"/>
      <c r="AA18" s="135"/>
    </row>
    <row r="19" spans="1:27" ht="16.5" customHeight="1">
      <c r="A19" s="128"/>
      <c r="B19" s="128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28">
        <v>2070799</v>
      </c>
      <c r="O19" s="128" t="s">
        <v>234</v>
      </c>
      <c r="P19" s="130">
        <v>3</v>
      </c>
      <c r="Q19" s="134">
        <v>0</v>
      </c>
      <c r="R19" s="134">
        <v>0</v>
      </c>
      <c r="S19" s="130">
        <v>0</v>
      </c>
      <c r="T19" s="130">
        <v>0</v>
      </c>
      <c r="U19" s="133">
        <v>0</v>
      </c>
      <c r="V19" s="134">
        <v>0</v>
      </c>
      <c r="W19" s="134">
        <v>0</v>
      </c>
      <c r="X19" s="128"/>
      <c r="Y19" s="128"/>
      <c r="Z19" s="135"/>
      <c r="AA19" s="135"/>
    </row>
    <row r="20" spans="1:27" ht="16.5" customHeight="1">
      <c r="A20" s="128"/>
      <c r="B20" s="128"/>
      <c r="C20" s="135"/>
      <c r="D20" s="135"/>
      <c r="E20" s="135"/>
      <c r="F20" s="135"/>
      <c r="G20" s="135"/>
      <c r="H20" s="135"/>
      <c r="I20" s="135"/>
      <c r="J20" s="135" t="s">
        <v>675</v>
      </c>
      <c r="K20" s="135"/>
      <c r="L20" s="135"/>
      <c r="M20" s="135"/>
      <c r="N20" s="128">
        <v>2320405</v>
      </c>
      <c r="O20" s="132" t="s">
        <v>235</v>
      </c>
      <c r="P20" s="130">
        <v>0</v>
      </c>
      <c r="Q20" s="134">
        <v>0</v>
      </c>
      <c r="R20" s="134">
        <v>0</v>
      </c>
      <c r="S20" s="130">
        <v>0</v>
      </c>
      <c r="T20" s="130">
        <v>0</v>
      </c>
      <c r="U20" s="133">
        <v>0</v>
      </c>
      <c r="V20" s="134">
        <v>0</v>
      </c>
      <c r="W20" s="134">
        <v>0</v>
      </c>
      <c r="X20" s="128"/>
      <c r="Y20" s="128"/>
      <c r="Z20" s="135"/>
      <c r="AA20" s="135"/>
    </row>
    <row r="21" spans="1:27" ht="16.5" customHeight="1">
      <c r="A21" s="128"/>
      <c r="B21" s="128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28">
        <v>2330405</v>
      </c>
      <c r="O21" s="132" t="s">
        <v>236</v>
      </c>
      <c r="P21" s="131">
        <v>0</v>
      </c>
      <c r="Q21" s="134">
        <v>0</v>
      </c>
      <c r="R21" s="134">
        <v>0</v>
      </c>
      <c r="S21" s="131">
        <v>0</v>
      </c>
      <c r="T21" s="131">
        <v>0</v>
      </c>
      <c r="U21" s="134">
        <v>0</v>
      </c>
      <c r="V21" s="134">
        <v>0</v>
      </c>
      <c r="W21" s="134">
        <v>0</v>
      </c>
      <c r="X21" s="128"/>
      <c r="Y21" s="128"/>
      <c r="Z21" s="135"/>
      <c r="AA21" s="135"/>
    </row>
    <row r="22" spans="1:27" ht="16.5" customHeight="1">
      <c r="A22" s="128">
        <v>1030149</v>
      </c>
      <c r="B22" s="132" t="s">
        <v>237</v>
      </c>
      <c r="C22" s="130">
        <v>0</v>
      </c>
      <c r="D22" s="133">
        <v>533</v>
      </c>
      <c r="E22" s="133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3">
        <v>0</v>
      </c>
      <c r="L22" s="134">
        <v>0</v>
      </c>
      <c r="M22" s="134">
        <v>0</v>
      </c>
      <c r="N22" s="128">
        <v>20822</v>
      </c>
      <c r="O22" s="132" t="s">
        <v>238</v>
      </c>
      <c r="P22" s="130">
        <f aca="true" t="shared" si="5" ref="P22:W22">SUM(P23:P25)</f>
        <v>345</v>
      </c>
      <c r="Q22" s="131">
        <f t="shared" si="5"/>
        <v>0</v>
      </c>
      <c r="R22" s="131">
        <f t="shared" si="5"/>
        <v>0</v>
      </c>
      <c r="S22" s="130">
        <f t="shared" si="5"/>
        <v>0</v>
      </c>
      <c r="T22" s="130">
        <f t="shared" si="5"/>
        <v>0</v>
      </c>
      <c r="U22" s="130">
        <f t="shared" si="5"/>
        <v>0</v>
      </c>
      <c r="V22" s="131">
        <f t="shared" si="5"/>
        <v>0</v>
      </c>
      <c r="W22" s="131">
        <f t="shared" si="5"/>
        <v>0</v>
      </c>
      <c r="X22" s="128">
        <v>1030149</v>
      </c>
      <c r="Y22" s="132" t="s">
        <v>239</v>
      </c>
      <c r="Z22" s="130">
        <v>0</v>
      </c>
      <c r="AA22" s="130">
        <f>SUM(C22:M22)-SUM(P22:W22)-Z22-I22</f>
        <v>188</v>
      </c>
    </row>
    <row r="23" spans="1:27" ht="16.5" customHeight="1">
      <c r="A23" s="128"/>
      <c r="B23" s="128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28">
        <v>2082201</v>
      </c>
      <c r="O23" s="128" t="s">
        <v>240</v>
      </c>
      <c r="P23" s="130">
        <v>0</v>
      </c>
      <c r="Q23" s="134">
        <v>0</v>
      </c>
      <c r="R23" s="134">
        <v>0</v>
      </c>
      <c r="S23" s="130">
        <v>0</v>
      </c>
      <c r="T23" s="130">
        <v>0</v>
      </c>
      <c r="U23" s="133">
        <v>0</v>
      </c>
      <c r="V23" s="134">
        <v>0</v>
      </c>
      <c r="W23" s="134">
        <v>0</v>
      </c>
      <c r="X23" s="128"/>
      <c r="Y23" s="128"/>
      <c r="Z23" s="135"/>
      <c r="AA23" s="135"/>
    </row>
    <row r="24" spans="1:27" ht="16.5" customHeight="1">
      <c r="A24" s="128"/>
      <c r="B24" s="128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28">
        <v>2082202</v>
      </c>
      <c r="O24" s="128" t="s">
        <v>241</v>
      </c>
      <c r="P24" s="130">
        <v>341</v>
      </c>
      <c r="Q24" s="134">
        <v>0</v>
      </c>
      <c r="R24" s="134">
        <v>0</v>
      </c>
      <c r="S24" s="130">
        <v>0</v>
      </c>
      <c r="T24" s="130">
        <v>0</v>
      </c>
      <c r="U24" s="133">
        <v>0</v>
      </c>
      <c r="V24" s="134">
        <v>0</v>
      </c>
      <c r="W24" s="134">
        <v>0</v>
      </c>
      <c r="X24" s="128"/>
      <c r="Y24" s="128"/>
      <c r="Z24" s="135"/>
      <c r="AA24" s="135"/>
    </row>
    <row r="25" spans="1:27" ht="16.5" customHeight="1">
      <c r="A25" s="128"/>
      <c r="B25" s="128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28">
        <v>2082299</v>
      </c>
      <c r="O25" s="128" t="s">
        <v>242</v>
      </c>
      <c r="P25" s="130">
        <v>4</v>
      </c>
      <c r="Q25" s="134">
        <v>0</v>
      </c>
      <c r="R25" s="134">
        <v>0</v>
      </c>
      <c r="S25" s="130">
        <v>0</v>
      </c>
      <c r="T25" s="131">
        <v>0</v>
      </c>
      <c r="U25" s="134">
        <v>0</v>
      </c>
      <c r="V25" s="134">
        <v>0</v>
      </c>
      <c r="W25" s="134">
        <v>0</v>
      </c>
      <c r="X25" s="128"/>
      <c r="Y25" s="128"/>
      <c r="Z25" s="135"/>
      <c r="AA25" s="135"/>
    </row>
    <row r="26" spans="1:27" ht="16.5" customHeight="1">
      <c r="A26" s="128">
        <v>1030157</v>
      </c>
      <c r="B26" s="132" t="s">
        <v>243</v>
      </c>
      <c r="C26" s="130">
        <v>0</v>
      </c>
      <c r="D26" s="133">
        <v>0</v>
      </c>
      <c r="E26" s="133">
        <v>0</v>
      </c>
      <c r="F26" s="130">
        <v>0</v>
      </c>
      <c r="G26" s="130">
        <v>100</v>
      </c>
      <c r="H26" s="130">
        <v>0</v>
      </c>
      <c r="I26" s="130">
        <v>0</v>
      </c>
      <c r="J26" s="130">
        <v>0</v>
      </c>
      <c r="K26" s="133">
        <v>0</v>
      </c>
      <c r="L26" s="134">
        <v>0</v>
      </c>
      <c r="M26" s="134">
        <v>0</v>
      </c>
      <c r="N26" s="128"/>
      <c r="O26" s="132" t="s">
        <v>244</v>
      </c>
      <c r="P26" s="130">
        <f aca="true" t="shared" si="6" ref="P26:W26">SUM(P27,P31,P32)</f>
        <v>100</v>
      </c>
      <c r="Q26" s="131">
        <f t="shared" si="6"/>
        <v>0</v>
      </c>
      <c r="R26" s="131">
        <f t="shared" si="6"/>
        <v>0</v>
      </c>
      <c r="S26" s="130">
        <f t="shared" si="6"/>
        <v>0</v>
      </c>
      <c r="T26" s="130">
        <f t="shared" si="6"/>
        <v>0</v>
      </c>
      <c r="U26" s="130">
        <f t="shared" si="6"/>
        <v>0</v>
      </c>
      <c r="V26" s="131">
        <f t="shared" si="6"/>
        <v>0</v>
      </c>
      <c r="W26" s="131">
        <f t="shared" si="6"/>
        <v>0</v>
      </c>
      <c r="X26" s="128">
        <v>1030157</v>
      </c>
      <c r="Y26" s="132" t="s">
        <v>245</v>
      </c>
      <c r="Z26" s="130">
        <v>0</v>
      </c>
      <c r="AA26" s="130">
        <f>SUM(C26:M26)-SUM(P26:W26)-Z26-I26</f>
        <v>0</v>
      </c>
    </row>
    <row r="27" spans="1:27" ht="16.5" customHeight="1">
      <c r="A27" s="128"/>
      <c r="B27" s="128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28">
        <v>20823</v>
      </c>
      <c r="O27" s="132" t="s">
        <v>246</v>
      </c>
      <c r="P27" s="130">
        <f aca="true" t="shared" si="7" ref="P27:W27">SUM(P28:P30)</f>
        <v>100</v>
      </c>
      <c r="Q27" s="131">
        <f t="shared" si="7"/>
        <v>0</v>
      </c>
      <c r="R27" s="131">
        <f t="shared" si="7"/>
        <v>0</v>
      </c>
      <c r="S27" s="130">
        <f t="shared" si="7"/>
        <v>0</v>
      </c>
      <c r="T27" s="130">
        <f t="shared" si="7"/>
        <v>0</v>
      </c>
      <c r="U27" s="130">
        <f t="shared" si="7"/>
        <v>0</v>
      </c>
      <c r="V27" s="131">
        <f t="shared" si="7"/>
        <v>0</v>
      </c>
      <c r="W27" s="131">
        <f t="shared" si="7"/>
        <v>0</v>
      </c>
      <c r="X27" s="128"/>
      <c r="Y27" s="128"/>
      <c r="Z27" s="135"/>
      <c r="AA27" s="135"/>
    </row>
    <row r="28" spans="1:27" ht="16.5" customHeight="1">
      <c r="A28" s="128"/>
      <c r="B28" s="128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28">
        <v>2082301</v>
      </c>
      <c r="O28" s="128" t="s">
        <v>247</v>
      </c>
      <c r="P28" s="130">
        <v>0</v>
      </c>
      <c r="Q28" s="134">
        <v>0</v>
      </c>
      <c r="R28" s="134">
        <v>0</v>
      </c>
      <c r="S28" s="130">
        <v>0</v>
      </c>
      <c r="T28" s="130">
        <v>0</v>
      </c>
      <c r="U28" s="133">
        <v>0</v>
      </c>
      <c r="V28" s="134">
        <v>0</v>
      </c>
      <c r="W28" s="134">
        <v>0</v>
      </c>
      <c r="X28" s="128"/>
      <c r="Y28" s="128"/>
      <c r="Z28" s="135"/>
      <c r="AA28" s="135"/>
    </row>
    <row r="29" spans="1:27" ht="16.5" customHeight="1">
      <c r="A29" s="128"/>
      <c r="B29" s="128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28">
        <v>2082302</v>
      </c>
      <c r="O29" s="128" t="s">
        <v>248</v>
      </c>
      <c r="P29" s="130">
        <v>100</v>
      </c>
      <c r="Q29" s="134">
        <v>0</v>
      </c>
      <c r="R29" s="134">
        <v>0</v>
      </c>
      <c r="S29" s="130">
        <v>0</v>
      </c>
      <c r="T29" s="130">
        <v>0</v>
      </c>
      <c r="U29" s="133">
        <v>0</v>
      </c>
      <c r="V29" s="134">
        <v>0</v>
      </c>
      <c r="W29" s="134">
        <v>0</v>
      </c>
      <c r="X29" s="128"/>
      <c r="Y29" s="128"/>
      <c r="Z29" s="135"/>
      <c r="AA29" s="135"/>
    </row>
    <row r="30" spans="1:27" ht="16.5" customHeight="1">
      <c r="A30" s="128"/>
      <c r="B30" s="128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28">
        <v>2082399</v>
      </c>
      <c r="O30" s="128" t="s">
        <v>249</v>
      </c>
      <c r="P30" s="130">
        <v>0</v>
      </c>
      <c r="Q30" s="134">
        <v>0</v>
      </c>
      <c r="R30" s="134">
        <v>0</v>
      </c>
      <c r="S30" s="130">
        <v>0</v>
      </c>
      <c r="T30" s="130">
        <v>0</v>
      </c>
      <c r="U30" s="133">
        <v>0</v>
      </c>
      <c r="V30" s="134">
        <v>0</v>
      </c>
      <c r="W30" s="134">
        <v>0</v>
      </c>
      <c r="X30" s="128"/>
      <c r="Y30" s="128"/>
      <c r="Z30" s="135"/>
      <c r="AA30" s="135"/>
    </row>
    <row r="31" spans="1:27" ht="16.5" customHeight="1">
      <c r="A31" s="128"/>
      <c r="B31" s="128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28">
        <v>2320417</v>
      </c>
      <c r="O31" s="132" t="s">
        <v>250</v>
      </c>
      <c r="P31" s="130">
        <v>0</v>
      </c>
      <c r="Q31" s="134">
        <v>0</v>
      </c>
      <c r="R31" s="134">
        <v>0</v>
      </c>
      <c r="S31" s="130">
        <v>0</v>
      </c>
      <c r="T31" s="130">
        <v>0</v>
      </c>
      <c r="U31" s="133">
        <v>0</v>
      </c>
      <c r="V31" s="134">
        <v>0</v>
      </c>
      <c r="W31" s="134">
        <v>0</v>
      </c>
      <c r="X31" s="128"/>
      <c r="Y31" s="128"/>
      <c r="Z31" s="135"/>
      <c r="AA31" s="135"/>
    </row>
    <row r="32" spans="1:27" ht="16.5" customHeight="1">
      <c r="A32" s="128"/>
      <c r="B32" s="128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28">
        <v>2330417</v>
      </c>
      <c r="O32" s="132" t="s">
        <v>251</v>
      </c>
      <c r="P32" s="131">
        <v>0</v>
      </c>
      <c r="Q32" s="134">
        <v>0</v>
      </c>
      <c r="R32" s="134">
        <v>0</v>
      </c>
      <c r="S32" s="131">
        <v>0</v>
      </c>
      <c r="T32" s="131">
        <v>0</v>
      </c>
      <c r="U32" s="134">
        <v>0</v>
      </c>
      <c r="V32" s="134">
        <v>0</v>
      </c>
      <c r="W32" s="134">
        <v>0</v>
      </c>
      <c r="X32" s="128"/>
      <c r="Y32" s="128"/>
      <c r="Z32" s="135"/>
      <c r="AA32" s="135"/>
    </row>
    <row r="33" spans="1:27" ht="16.5" customHeight="1">
      <c r="A33" s="128">
        <v>1030168</v>
      </c>
      <c r="B33" s="132" t="s">
        <v>252</v>
      </c>
      <c r="C33" s="130">
        <v>0</v>
      </c>
      <c r="D33" s="133">
        <v>0</v>
      </c>
      <c r="E33" s="133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3">
        <v>0</v>
      </c>
      <c r="L33" s="134">
        <v>0</v>
      </c>
      <c r="M33" s="134">
        <v>0</v>
      </c>
      <c r="N33" s="128">
        <v>21160</v>
      </c>
      <c r="O33" s="132" t="s">
        <v>253</v>
      </c>
      <c r="P33" s="130">
        <f aca="true" t="shared" si="8" ref="P33:W33">SUM(P34:P37)</f>
        <v>0</v>
      </c>
      <c r="Q33" s="131">
        <f t="shared" si="8"/>
        <v>0</v>
      </c>
      <c r="R33" s="131">
        <f t="shared" si="8"/>
        <v>0</v>
      </c>
      <c r="S33" s="130">
        <f t="shared" si="8"/>
        <v>0</v>
      </c>
      <c r="T33" s="130">
        <f t="shared" si="8"/>
        <v>0</v>
      </c>
      <c r="U33" s="130">
        <f t="shared" si="8"/>
        <v>0</v>
      </c>
      <c r="V33" s="131">
        <f t="shared" si="8"/>
        <v>0</v>
      </c>
      <c r="W33" s="131">
        <f t="shared" si="8"/>
        <v>0</v>
      </c>
      <c r="X33" s="128">
        <v>1030168</v>
      </c>
      <c r="Y33" s="132" t="s">
        <v>254</v>
      </c>
      <c r="Z33" s="130">
        <v>0</v>
      </c>
      <c r="AA33" s="130">
        <f>SUM(C33:M33)-SUM(P33:W33)-Z33-I33</f>
        <v>0</v>
      </c>
    </row>
    <row r="34" spans="1:27" ht="16.5" customHeight="1">
      <c r="A34" s="128"/>
      <c r="B34" s="128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28">
        <v>2116001</v>
      </c>
      <c r="O34" s="128" t="s">
        <v>255</v>
      </c>
      <c r="P34" s="130">
        <v>0</v>
      </c>
      <c r="Q34" s="134">
        <v>0</v>
      </c>
      <c r="R34" s="134">
        <v>0</v>
      </c>
      <c r="S34" s="130">
        <v>0</v>
      </c>
      <c r="T34" s="130">
        <v>0</v>
      </c>
      <c r="U34" s="133">
        <v>0</v>
      </c>
      <c r="V34" s="134">
        <v>0</v>
      </c>
      <c r="W34" s="134">
        <v>0</v>
      </c>
      <c r="X34" s="128"/>
      <c r="Y34" s="128"/>
      <c r="Z34" s="135"/>
      <c r="AA34" s="135"/>
    </row>
    <row r="35" spans="1:27" ht="16.5" customHeight="1">
      <c r="A35" s="128"/>
      <c r="B35" s="128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28">
        <v>2116002</v>
      </c>
      <c r="O35" s="128" t="s">
        <v>256</v>
      </c>
      <c r="P35" s="130">
        <v>0</v>
      </c>
      <c r="Q35" s="134">
        <v>0</v>
      </c>
      <c r="R35" s="134">
        <v>0</v>
      </c>
      <c r="S35" s="130">
        <v>0</v>
      </c>
      <c r="T35" s="130">
        <v>0</v>
      </c>
      <c r="U35" s="133">
        <v>0</v>
      </c>
      <c r="V35" s="134">
        <v>0</v>
      </c>
      <c r="W35" s="134">
        <v>0</v>
      </c>
      <c r="X35" s="128"/>
      <c r="Y35" s="128"/>
      <c r="Z35" s="135"/>
      <c r="AA35" s="135"/>
    </row>
    <row r="36" spans="1:27" ht="16.5" customHeight="1">
      <c r="A36" s="128"/>
      <c r="B36" s="128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28">
        <v>2116003</v>
      </c>
      <c r="O36" s="128" t="s">
        <v>257</v>
      </c>
      <c r="P36" s="130">
        <v>0</v>
      </c>
      <c r="Q36" s="134">
        <v>0</v>
      </c>
      <c r="R36" s="134">
        <v>0</v>
      </c>
      <c r="S36" s="130">
        <v>0</v>
      </c>
      <c r="T36" s="130">
        <v>0</v>
      </c>
      <c r="U36" s="133">
        <v>0</v>
      </c>
      <c r="V36" s="134">
        <v>0</v>
      </c>
      <c r="W36" s="134">
        <v>0</v>
      </c>
      <c r="X36" s="128"/>
      <c r="Y36" s="128"/>
      <c r="Z36" s="135"/>
      <c r="AA36" s="135"/>
    </row>
    <row r="37" spans="1:27" ht="16.5" customHeight="1">
      <c r="A37" s="128"/>
      <c r="B37" s="128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28">
        <v>2116099</v>
      </c>
      <c r="O37" s="128" t="s">
        <v>258</v>
      </c>
      <c r="P37" s="130">
        <v>0</v>
      </c>
      <c r="Q37" s="134">
        <v>0</v>
      </c>
      <c r="R37" s="134">
        <v>0</v>
      </c>
      <c r="S37" s="130">
        <v>0</v>
      </c>
      <c r="T37" s="131">
        <v>0</v>
      </c>
      <c r="U37" s="134">
        <v>0</v>
      </c>
      <c r="V37" s="134">
        <v>0</v>
      </c>
      <c r="W37" s="134">
        <v>0</v>
      </c>
      <c r="X37" s="128"/>
      <c r="Y37" s="128"/>
      <c r="Z37" s="135"/>
      <c r="AA37" s="135"/>
    </row>
    <row r="38" spans="1:27" ht="16.5" customHeight="1">
      <c r="A38" s="128">
        <v>1030175</v>
      </c>
      <c r="B38" s="132" t="s">
        <v>259</v>
      </c>
      <c r="C38" s="130">
        <f aca="true" t="shared" si="9" ref="C38:M38">C39+C40</f>
        <v>0</v>
      </c>
      <c r="D38" s="130">
        <f t="shared" si="9"/>
        <v>0</v>
      </c>
      <c r="E38" s="130">
        <f t="shared" si="9"/>
        <v>0</v>
      </c>
      <c r="F38" s="130">
        <f t="shared" si="9"/>
        <v>0</v>
      </c>
      <c r="G38" s="130">
        <f t="shared" si="9"/>
        <v>0</v>
      </c>
      <c r="H38" s="130">
        <f t="shared" si="9"/>
        <v>0</v>
      </c>
      <c r="I38" s="130">
        <f t="shared" si="9"/>
        <v>0</v>
      </c>
      <c r="J38" s="130">
        <f t="shared" si="9"/>
        <v>0</v>
      </c>
      <c r="K38" s="130">
        <f t="shared" si="9"/>
        <v>0</v>
      </c>
      <c r="L38" s="131">
        <f t="shared" si="9"/>
        <v>0</v>
      </c>
      <c r="M38" s="131">
        <f t="shared" si="9"/>
        <v>0</v>
      </c>
      <c r="N38" s="128">
        <v>21161</v>
      </c>
      <c r="O38" s="132" t="s">
        <v>260</v>
      </c>
      <c r="P38" s="130">
        <f aca="true" t="shared" si="10" ref="P38:W38">SUM(P39:P42)</f>
        <v>0</v>
      </c>
      <c r="Q38" s="131">
        <f t="shared" si="10"/>
        <v>0</v>
      </c>
      <c r="R38" s="131">
        <f t="shared" si="10"/>
        <v>0</v>
      </c>
      <c r="S38" s="130">
        <f t="shared" si="10"/>
        <v>0</v>
      </c>
      <c r="T38" s="130">
        <f t="shared" si="10"/>
        <v>0</v>
      </c>
      <c r="U38" s="130">
        <f t="shared" si="10"/>
        <v>0</v>
      </c>
      <c r="V38" s="131">
        <f t="shared" si="10"/>
        <v>0</v>
      </c>
      <c r="W38" s="131">
        <f t="shared" si="10"/>
        <v>0</v>
      </c>
      <c r="X38" s="128">
        <v>1030175</v>
      </c>
      <c r="Y38" s="132" t="s">
        <v>261</v>
      </c>
      <c r="Z38" s="130">
        <f>Z39+Z40</f>
        <v>0</v>
      </c>
      <c r="AA38" s="130">
        <f>SUM(AA39:AA40)</f>
        <v>0</v>
      </c>
    </row>
    <row r="39" spans="1:27" ht="16.5" customHeight="1">
      <c r="A39" s="128">
        <v>103017501</v>
      </c>
      <c r="B39" s="128" t="s">
        <v>262</v>
      </c>
      <c r="C39" s="130">
        <v>0</v>
      </c>
      <c r="D39" s="133">
        <v>0</v>
      </c>
      <c r="E39" s="133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3">
        <v>0</v>
      </c>
      <c r="L39" s="134">
        <v>0</v>
      </c>
      <c r="M39" s="134">
        <v>0</v>
      </c>
      <c r="N39" s="128">
        <v>2116101</v>
      </c>
      <c r="O39" s="128" t="s">
        <v>263</v>
      </c>
      <c r="P39" s="130">
        <v>0</v>
      </c>
      <c r="Q39" s="134">
        <v>0</v>
      </c>
      <c r="R39" s="134">
        <v>0</v>
      </c>
      <c r="S39" s="130">
        <v>0</v>
      </c>
      <c r="T39" s="130">
        <v>0</v>
      </c>
      <c r="U39" s="133">
        <v>0</v>
      </c>
      <c r="V39" s="134">
        <v>0</v>
      </c>
      <c r="W39" s="134">
        <v>0</v>
      </c>
      <c r="X39" s="128">
        <v>103017501</v>
      </c>
      <c r="Y39" s="128" t="s">
        <v>264</v>
      </c>
      <c r="Z39" s="130">
        <v>0</v>
      </c>
      <c r="AA39" s="130">
        <v>0</v>
      </c>
    </row>
    <row r="40" spans="1:27" ht="16.5" customHeight="1">
      <c r="A40" s="128">
        <v>103017502</v>
      </c>
      <c r="B40" s="128" t="s">
        <v>265</v>
      </c>
      <c r="C40" s="130">
        <v>0</v>
      </c>
      <c r="D40" s="133">
        <v>0</v>
      </c>
      <c r="E40" s="133"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3">
        <v>0</v>
      </c>
      <c r="L40" s="134">
        <v>0</v>
      </c>
      <c r="M40" s="134">
        <v>0</v>
      </c>
      <c r="N40" s="128">
        <v>2116102</v>
      </c>
      <c r="O40" s="128" t="s">
        <v>266</v>
      </c>
      <c r="P40" s="130">
        <v>0</v>
      </c>
      <c r="Q40" s="134">
        <v>0</v>
      </c>
      <c r="R40" s="134">
        <v>0</v>
      </c>
      <c r="S40" s="130">
        <v>0</v>
      </c>
      <c r="T40" s="130">
        <v>0</v>
      </c>
      <c r="U40" s="133">
        <v>0</v>
      </c>
      <c r="V40" s="134">
        <v>0</v>
      </c>
      <c r="W40" s="134">
        <v>0</v>
      </c>
      <c r="X40" s="128">
        <v>103017502</v>
      </c>
      <c r="Y40" s="128" t="s">
        <v>267</v>
      </c>
      <c r="Z40" s="130">
        <v>0</v>
      </c>
      <c r="AA40" s="130">
        <v>0</v>
      </c>
    </row>
    <row r="41" spans="1:27" ht="16.5" customHeight="1">
      <c r="A41" s="128"/>
      <c r="B41" s="128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28">
        <v>2116103</v>
      </c>
      <c r="O41" s="128" t="s">
        <v>268</v>
      </c>
      <c r="P41" s="130">
        <v>0</v>
      </c>
      <c r="Q41" s="134">
        <v>0</v>
      </c>
      <c r="R41" s="134">
        <v>0</v>
      </c>
      <c r="S41" s="130">
        <v>0</v>
      </c>
      <c r="T41" s="130">
        <v>0</v>
      </c>
      <c r="U41" s="133">
        <v>0</v>
      </c>
      <c r="V41" s="134">
        <v>0</v>
      </c>
      <c r="W41" s="134">
        <v>0</v>
      </c>
      <c r="X41" s="128"/>
      <c r="Y41" s="128"/>
      <c r="Z41" s="135"/>
      <c r="AA41" s="135"/>
    </row>
    <row r="42" spans="1:27" ht="16.5" customHeight="1">
      <c r="A42" s="128"/>
      <c r="B42" s="128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28">
        <v>2116104</v>
      </c>
      <c r="O42" s="128" t="s">
        <v>269</v>
      </c>
      <c r="P42" s="130">
        <v>0</v>
      </c>
      <c r="Q42" s="134">
        <v>0</v>
      </c>
      <c r="R42" s="134">
        <v>0</v>
      </c>
      <c r="S42" s="130">
        <v>0</v>
      </c>
      <c r="T42" s="131">
        <v>0</v>
      </c>
      <c r="U42" s="134">
        <v>0</v>
      </c>
      <c r="V42" s="134">
        <v>0</v>
      </c>
      <c r="W42" s="134">
        <v>0</v>
      </c>
      <c r="X42" s="128"/>
      <c r="Y42" s="128"/>
      <c r="Z42" s="135"/>
      <c r="AA42" s="135"/>
    </row>
    <row r="43" spans="1:27" ht="16.5" customHeight="1">
      <c r="A43" s="128">
        <v>1030148</v>
      </c>
      <c r="B43" s="132" t="s">
        <v>270</v>
      </c>
      <c r="C43" s="130">
        <f aca="true" t="shared" si="11" ref="C43:M43">SUM(C44:C48)</f>
        <v>41409</v>
      </c>
      <c r="D43" s="130">
        <f t="shared" si="11"/>
        <v>0</v>
      </c>
      <c r="E43" s="130">
        <f t="shared" si="11"/>
        <v>0</v>
      </c>
      <c r="F43" s="130">
        <f t="shared" si="11"/>
        <v>0</v>
      </c>
      <c r="G43" s="130">
        <f t="shared" si="11"/>
        <v>0</v>
      </c>
      <c r="H43" s="130">
        <f t="shared" si="11"/>
        <v>0</v>
      </c>
      <c r="I43" s="130">
        <f t="shared" si="11"/>
        <v>0</v>
      </c>
      <c r="J43" s="130">
        <f t="shared" si="11"/>
        <v>0</v>
      </c>
      <c r="K43" s="130">
        <f t="shared" si="11"/>
        <v>7403</v>
      </c>
      <c r="L43" s="131">
        <f t="shared" si="11"/>
        <v>0</v>
      </c>
      <c r="M43" s="131">
        <f t="shared" si="11"/>
        <v>0</v>
      </c>
      <c r="N43" s="128"/>
      <c r="O43" s="132" t="s">
        <v>271</v>
      </c>
      <c r="P43" s="130">
        <f aca="true" t="shared" si="12" ref="P43:W43">SUM(P44,P57,P58)</f>
        <v>30219</v>
      </c>
      <c r="Q43" s="131">
        <f t="shared" si="12"/>
        <v>0</v>
      </c>
      <c r="R43" s="131">
        <f t="shared" si="12"/>
        <v>0</v>
      </c>
      <c r="S43" s="130">
        <f t="shared" si="12"/>
        <v>13993</v>
      </c>
      <c r="T43" s="130">
        <f t="shared" si="12"/>
        <v>4600</v>
      </c>
      <c r="U43" s="130">
        <f t="shared" si="12"/>
        <v>0</v>
      </c>
      <c r="V43" s="131">
        <f t="shared" si="12"/>
        <v>0</v>
      </c>
      <c r="W43" s="131">
        <f t="shared" si="12"/>
        <v>0</v>
      </c>
      <c r="X43" s="128">
        <v>1030148</v>
      </c>
      <c r="Y43" s="132" t="s">
        <v>272</v>
      </c>
      <c r="Z43" s="130">
        <f>SUM(Z44:Z48)</f>
        <v>0</v>
      </c>
      <c r="AA43" s="130">
        <f>SUM(AA44:AA48)</f>
        <v>0</v>
      </c>
    </row>
    <row r="44" spans="1:27" ht="16.5" customHeight="1">
      <c r="A44" s="128">
        <v>103014801</v>
      </c>
      <c r="B44" s="128" t="s">
        <v>273</v>
      </c>
      <c r="C44" s="130">
        <v>41712</v>
      </c>
      <c r="D44" s="133">
        <v>0</v>
      </c>
      <c r="E44" s="133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3">
        <v>0</v>
      </c>
      <c r="L44" s="134">
        <v>0</v>
      </c>
      <c r="M44" s="134">
        <v>0</v>
      </c>
      <c r="N44" s="128">
        <v>21208</v>
      </c>
      <c r="O44" s="132" t="s">
        <v>274</v>
      </c>
      <c r="P44" s="130">
        <f aca="true" t="shared" si="13" ref="P44:W44">SUM(P45:P56)</f>
        <v>29906</v>
      </c>
      <c r="Q44" s="131">
        <f t="shared" si="13"/>
        <v>0</v>
      </c>
      <c r="R44" s="131">
        <f t="shared" si="13"/>
        <v>0</v>
      </c>
      <c r="S44" s="130">
        <f t="shared" si="13"/>
        <v>13993</v>
      </c>
      <c r="T44" s="130">
        <f t="shared" si="13"/>
        <v>4600</v>
      </c>
      <c r="U44" s="130">
        <f t="shared" si="13"/>
        <v>0</v>
      </c>
      <c r="V44" s="131">
        <f t="shared" si="13"/>
        <v>0</v>
      </c>
      <c r="W44" s="131">
        <f t="shared" si="13"/>
        <v>0</v>
      </c>
      <c r="X44" s="128">
        <v>103014801</v>
      </c>
      <c r="Y44" s="128" t="s">
        <v>275</v>
      </c>
      <c r="Z44" s="130">
        <v>0</v>
      </c>
      <c r="AA44" s="130">
        <v>0</v>
      </c>
    </row>
    <row r="45" spans="1:27" ht="16.5" customHeight="1">
      <c r="A45" s="128">
        <v>103014802</v>
      </c>
      <c r="B45" s="128" t="s">
        <v>276</v>
      </c>
      <c r="C45" s="130">
        <v>220</v>
      </c>
      <c r="D45" s="133">
        <v>0</v>
      </c>
      <c r="E45" s="133"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3">
        <v>0</v>
      </c>
      <c r="L45" s="134">
        <v>0</v>
      </c>
      <c r="M45" s="134">
        <v>0</v>
      </c>
      <c r="N45" s="128">
        <v>2120801</v>
      </c>
      <c r="O45" s="128" t="s">
        <v>277</v>
      </c>
      <c r="P45" s="130">
        <v>27045</v>
      </c>
      <c r="Q45" s="134">
        <v>0</v>
      </c>
      <c r="R45" s="134">
        <v>0</v>
      </c>
      <c r="S45" s="130">
        <v>0</v>
      </c>
      <c r="T45" s="130">
        <v>0</v>
      </c>
      <c r="U45" s="133">
        <v>0</v>
      </c>
      <c r="V45" s="134">
        <v>0</v>
      </c>
      <c r="W45" s="134">
        <v>0</v>
      </c>
      <c r="X45" s="128">
        <v>103014802</v>
      </c>
      <c r="Y45" s="128" t="s">
        <v>276</v>
      </c>
      <c r="Z45" s="130">
        <v>0</v>
      </c>
      <c r="AA45" s="130">
        <v>0</v>
      </c>
    </row>
    <row r="46" spans="1:27" ht="16.5" customHeight="1">
      <c r="A46" s="128">
        <v>103014803</v>
      </c>
      <c r="B46" s="128" t="s">
        <v>278</v>
      </c>
      <c r="C46" s="130">
        <v>96</v>
      </c>
      <c r="D46" s="133">
        <v>0</v>
      </c>
      <c r="E46" s="133"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3">
        <v>0</v>
      </c>
      <c r="L46" s="134">
        <v>0</v>
      </c>
      <c r="M46" s="134">
        <v>0</v>
      </c>
      <c r="N46" s="128">
        <v>2120802</v>
      </c>
      <c r="O46" s="128" t="s">
        <v>279</v>
      </c>
      <c r="P46" s="130">
        <v>0</v>
      </c>
      <c r="Q46" s="134">
        <v>0</v>
      </c>
      <c r="R46" s="134">
        <v>0</v>
      </c>
      <c r="S46" s="130">
        <v>0</v>
      </c>
      <c r="T46" s="130">
        <v>0</v>
      </c>
      <c r="U46" s="133">
        <v>0</v>
      </c>
      <c r="V46" s="134">
        <v>0</v>
      </c>
      <c r="W46" s="134">
        <v>0</v>
      </c>
      <c r="X46" s="128">
        <v>103014803</v>
      </c>
      <c r="Y46" s="128" t="s">
        <v>280</v>
      </c>
      <c r="Z46" s="130">
        <v>0</v>
      </c>
      <c r="AA46" s="130">
        <v>0</v>
      </c>
    </row>
    <row r="47" spans="1:27" ht="16.5" customHeight="1">
      <c r="A47" s="128">
        <v>103014898</v>
      </c>
      <c r="B47" s="128" t="s">
        <v>281</v>
      </c>
      <c r="C47" s="130">
        <v>-619</v>
      </c>
      <c r="D47" s="133">
        <v>0</v>
      </c>
      <c r="E47" s="133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3">
        <v>0</v>
      </c>
      <c r="L47" s="134">
        <v>0</v>
      </c>
      <c r="M47" s="134">
        <v>0</v>
      </c>
      <c r="N47" s="128">
        <v>2120803</v>
      </c>
      <c r="O47" s="128" t="s">
        <v>282</v>
      </c>
      <c r="P47" s="130">
        <v>0</v>
      </c>
      <c r="Q47" s="134">
        <v>0</v>
      </c>
      <c r="R47" s="134">
        <v>0</v>
      </c>
      <c r="S47" s="130">
        <v>0</v>
      </c>
      <c r="T47" s="130">
        <v>0</v>
      </c>
      <c r="U47" s="133">
        <v>0</v>
      </c>
      <c r="V47" s="134">
        <v>0</v>
      </c>
      <c r="W47" s="134">
        <v>0</v>
      </c>
      <c r="X47" s="128">
        <v>103014898</v>
      </c>
      <c r="Y47" s="128" t="s">
        <v>281</v>
      </c>
      <c r="Z47" s="130">
        <v>0</v>
      </c>
      <c r="AA47" s="130">
        <v>0</v>
      </c>
    </row>
    <row r="48" spans="1:27" ht="16.5" customHeight="1">
      <c r="A48" s="128">
        <v>103014899</v>
      </c>
      <c r="B48" s="128" t="s">
        <v>283</v>
      </c>
      <c r="C48" s="130">
        <v>0</v>
      </c>
      <c r="D48" s="133">
        <v>0</v>
      </c>
      <c r="E48" s="133"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3">
        <v>7403</v>
      </c>
      <c r="L48" s="134">
        <v>0</v>
      </c>
      <c r="M48" s="134">
        <v>0</v>
      </c>
      <c r="N48" s="128">
        <v>2120804</v>
      </c>
      <c r="O48" s="128" t="s">
        <v>284</v>
      </c>
      <c r="P48" s="130">
        <v>0</v>
      </c>
      <c r="Q48" s="134">
        <v>0</v>
      </c>
      <c r="R48" s="134">
        <v>0</v>
      </c>
      <c r="S48" s="130">
        <v>0</v>
      </c>
      <c r="T48" s="130">
        <v>0</v>
      </c>
      <c r="U48" s="133">
        <v>0</v>
      </c>
      <c r="V48" s="134">
        <v>0</v>
      </c>
      <c r="W48" s="134">
        <v>0</v>
      </c>
      <c r="X48" s="128">
        <v>103014899</v>
      </c>
      <c r="Y48" s="128" t="s">
        <v>285</v>
      </c>
      <c r="Z48" s="130">
        <v>0</v>
      </c>
      <c r="AA48" s="130">
        <v>0</v>
      </c>
    </row>
    <row r="49" spans="1:27" ht="16.5" customHeight="1">
      <c r="A49" s="128"/>
      <c r="B49" s="128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28">
        <v>2120805</v>
      </c>
      <c r="O49" s="128" t="s">
        <v>286</v>
      </c>
      <c r="P49" s="130">
        <v>0</v>
      </c>
      <c r="Q49" s="134">
        <v>0</v>
      </c>
      <c r="R49" s="134">
        <v>0</v>
      </c>
      <c r="S49" s="130">
        <v>0</v>
      </c>
      <c r="T49" s="130">
        <v>0</v>
      </c>
      <c r="U49" s="133">
        <v>0</v>
      </c>
      <c r="V49" s="134">
        <v>0</v>
      </c>
      <c r="W49" s="134">
        <v>0</v>
      </c>
      <c r="X49" s="128"/>
      <c r="Y49" s="128"/>
      <c r="Z49" s="135"/>
      <c r="AA49" s="135"/>
    </row>
    <row r="50" spans="1:27" ht="16.5" customHeight="1">
      <c r="A50" s="128"/>
      <c r="B50" s="128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28">
        <v>2120806</v>
      </c>
      <c r="O50" s="128" t="s">
        <v>287</v>
      </c>
      <c r="P50" s="130">
        <v>0</v>
      </c>
      <c r="Q50" s="134">
        <v>0</v>
      </c>
      <c r="R50" s="134">
        <v>0</v>
      </c>
      <c r="S50" s="130">
        <v>0</v>
      </c>
      <c r="T50" s="130">
        <v>0</v>
      </c>
      <c r="U50" s="133">
        <v>0</v>
      </c>
      <c r="V50" s="134">
        <v>0</v>
      </c>
      <c r="W50" s="134">
        <v>0</v>
      </c>
      <c r="X50" s="128"/>
      <c r="Y50" s="128"/>
      <c r="Z50" s="135"/>
      <c r="AA50" s="135"/>
    </row>
    <row r="51" spans="1:27" ht="16.5" customHeight="1">
      <c r="A51" s="128"/>
      <c r="B51" s="128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28">
        <v>2120807</v>
      </c>
      <c r="O51" s="128" t="s">
        <v>288</v>
      </c>
      <c r="P51" s="130">
        <v>0</v>
      </c>
      <c r="Q51" s="134">
        <v>0</v>
      </c>
      <c r="R51" s="134">
        <v>0</v>
      </c>
      <c r="S51" s="130">
        <v>0</v>
      </c>
      <c r="T51" s="130">
        <v>0</v>
      </c>
      <c r="U51" s="133">
        <v>0</v>
      </c>
      <c r="V51" s="134">
        <v>0</v>
      </c>
      <c r="W51" s="134">
        <v>0</v>
      </c>
      <c r="X51" s="128"/>
      <c r="Y51" s="128"/>
      <c r="Z51" s="135"/>
      <c r="AA51" s="135"/>
    </row>
    <row r="52" spans="1:27" ht="16.5" customHeight="1">
      <c r="A52" s="128"/>
      <c r="B52" s="128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28">
        <v>2120809</v>
      </c>
      <c r="O52" s="128" t="s">
        <v>289</v>
      </c>
      <c r="P52" s="130">
        <v>0</v>
      </c>
      <c r="Q52" s="134">
        <v>0</v>
      </c>
      <c r="R52" s="134">
        <v>0</v>
      </c>
      <c r="S52" s="130">
        <v>0</v>
      </c>
      <c r="T52" s="130">
        <v>0</v>
      </c>
      <c r="U52" s="133">
        <v>0</v>
      </c>
      <c r="V52" s="134">
        <v>0</v>
      </c>
      <c r="W52" s="134">
        <v>0</v>
      </c>
      <c r="X52" s="128"/>
      <c r="Y52" s="128"/>
      <c r="Z52" s="135"/>
      <c r="AA52" s="135"/>
    </row>
    <row r="53" spans="1:27" ht="16.5" customHeight="1">
      <c r="A53" s="128"/>
      <c r="B53" s="128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28">
        <v>2120810</v>
      </c>
      <c r="O53" s="128" t="s">
        <v>290</v>
      </c>
      <c r="P53" s="130">
        <v>0</v>
      </c>
      <c r="Q53" s="134">
        <v>0</v>
      </c>
      <c r="R53" s="134">
        <v>0</v>
      </c>
      <c r="S53" s="130">
        <v>0</v>
      </c>
      <c r="T53" s="130">
        <v>0</v>
      </c>
      <c r="U53" s="133">
        <v>0</v>
      </c>
      <c r="V53" s="134">
        <v>0</v>
      </c>
      <c r="W53" s="134">
        <v>0</v>
      </c>
      <c r="X53" s="128"/>
      <c r="Y53" s="128"/>
      <c r="Z53" s="135"/>
      <c r="AA53" s="135"/>
    </row>
    <row r="54" spans="1:27" ht="16.5" customHeight="1">
      <c r="A54" s="128"/>
      <c r="B54" s="128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28">
        <v>2120811</v>
      </c>
      <c r="O54" s="128" t="s">
        <v>291</v>
      </c>
      <c r="P54" s="130">
        <v>0</v>
      </c>
      <c r="Q54" s="134">
        <v>0</v>
      </c>
      <c r="R54" s="134">
        <v>0</v>
      </c>
      <c r="S54" s="130">
        <v>0</v>
      </c>
      <c r="T54" s="130">
        <v>0</v>
      </c>
      <c r="U54" s="133">
        <v>0</v>
      </c>
      <c r="V54" s="134">
        <v>0</v>
      </c>
      <c r="W54" s="134">
        <v>0</v>
      </c>
      <c r="X54" s="128"/>
      <c r="Y54" s="128"/>
      <c r="Z54" s="135"/>
      <c r="AA54" s="135"/>
    </row>
    <row r="55" spans="1:27" ht="16.5" customHeight="1">
      <c r="A55" s="128"/>
      <c r="B55" s="128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28">
        <v>2120813</v>
      </c>
      <c r="O55" s="128" t="s">
        <v>292</v>
      </c>
      <c r="P55" s="130">
        <v>0</v>
      </c>
      <c r="Q55" s="134">
        <v>0</v>
      </c>
      <c r="R55" s="134">
        <v>0</v>
      </c>
      <c r="S55" s="130">
        <v>0</v>
      </c>
      <c r="T55" s="130">
        <v>0</v>
      </c>
      <c r="U55" s="133">
        <v>0</v>
      </c>
      <c r="V55" s="134">
        <v>0</v>
      </c>
      <c r="W55" s="134">
        <v>0</v>
      </c>
      <c r="X55" s="128"/>
      <c r="Y55" s="128"/>
      <c r="Z55" s="135"/>
      <c r="AA55" s="135"/>
    </row>
    <row r="56" spans="1:27" ht="16.5" customHeight="1">
      <c r="A56" s="128"/>
      <c r="B56" s="128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28">
        <v>2120899</v>
      </c>
      <c r="O56" s="128" t="s">
        <v>293</v>
      </c>
      <c r="P56" s="130">
        <v>2861</v>
      </c>
      <c r="Q56" s="134">
        <v>0</v>
      </c>
      <c r="R56" s="134">
        <v>0</v>
      </c>
      <c r="S56" s="130">
        <v>13993</v>
      </c>
      <c r="T56" s="130">
        <v>4600</v>
      </c>
      <c r="U56" s="133">
        <v>0</v>
      </c>
      <c r="V56" s="134">
        <v>0</v>
      </c>
      <c r="W56" s="134">
        <v>0</v>
      </c>
      <c r="X56" s="128"/>
      <c r="Y56" s="128"/>
      <c r="Z56" s="135"/>
      <c r="AA56" s="135"/>
    </row>
    <row r="57" spans="1:27" ht="16.5" customHeight="1">
      <c r="A57" s="128"/>
      <c r="B57" s="128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28">
        <v>2320411</v>
      </c>
      <c r="O57" s="132" t="s">
        <v>294</v>
      </c>
      <c r="P57" s="130">
        <v>306</v>
      </c>
      <c r="Q57" s="134">
        <v>0</v>
      </c>
      <c r="R57" s="134">
        <v>0</v>
      </c>
      <c r="S57" s="130">
        <v>0</v>
      </c>
      <c r="T57" s="130">
        <v>0</v>
      </c>
      <c r="U57" s="133">
        <v>0</v>
      </c>
      <c r="V57" s="134">
        <v>0</v>
      </c>
      <c r="W57" s="134">
        <v>0</v>
      </c>
      <c r="X57" s="128"/>
      <c r="Y57" s="128"/>
      <c r="Z57" s="135"/>
      <c r="AA57" s="135"/>
    </row>
    <row r="58" spans="1:27" ht="16.5" customHeight="1">
      <c r="A58" s="128"/>
      <c r="B58" s="128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28">
        <v>2330411</v>
      </c>
      <c r="O58" s="132" t="s">
        <v>295</v>
      </c>
      <c r="P58" s="131">
        <v>7</v>
      </c>
      <c r="Q58" s="134">
        <v>0</v>
      </c>
      <c r="R58" s="134">
        <v>0</v>
      </c>
      <c r="S58" s="131">
        <v>0</v>
      </c>
      <c r="T58" s="131">
        <v>0</v>
      </c>
      <c r="U58" s="134">
        <v>0</v>
      </c>
      <c r="V58" s="134">
        <v>0</v>
      </c>
      <c r="W58" s="134">
        <v>0</v>
      </c>
      <c r="X58" s="128"/>
      <c r="Y58" s="128"/>
      <c r="Z58" s="135"/>
      <c r="AA58" s="135"/>
    </row>
    <row r="59" spans="1:27" ht="16.5" customHeight="1">
      <c r="A59" s="128">
        <v>1030144</v>
      </c>
      <c r="B59" s="132" t="s">
        <v>296</v>
      </c>
      <c r="C59" s="130">
        <v>0</v>
      </c>
      <c r="D59" s="133">
        <v>0</v>
      </c>
      <c r="E59" s="133"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33">
        <v>0</v>
      </c>
      <c r="L59" s="134">
        <v>0</v>
      </c>
      <c r="M59" s="134">
        <v>0</v>
      </c>
      <c r="N59" s="128"/>
      <c r="O59" s="132" t="s">
        <v>297</v>
      </c>
      <c r="P59" s="130">
        <f aca="true" t="shared" si="14" ref="P59:W59">SUM(P60,P66,P67)</f>
        <v>0</v>
      </c>
      <c r="Q59" s="131">
        <f t="shared" si="14"/>
        <v>0</v>
      </c>
      <c r="R59" s="131">
        <f t="shared" si="14"/>
        <v>0</v>
      </c>
      <c r="S59" s="130">
        <f t="shared" si="14"/>
        <v>0</v>
      </c>
      <c r="T59" s="130">
        <f t="shared" si="14"/>
        <v>0</v>
      </c>
      <c r="U59" s="130">
        <f t="shared" si="14"/>
        <v>0</v>
      </c>
      <c r="V59" s="131">
        <f t="shared" si="14"/>
        <v>0</v>
      </c>
      <c r="W59" s="131">
        <f t="shared" si="14"/>
        <v>0</v>
      </c>
      <c r="X59" s="128">
        <v>1030144</v>
      </c>
      <c r="Y59" s="132" t="s">
        <v>298</v>
      </c>
      <c r="Z59" s="130">
        <v>0</v>
      </c>
      <c r="AA59" s="130">
        <f>SUM(C59:M59)-SUM(P59:W59)-Z59-I59</f>
        <v>0</v>
      </c>
    </row>
    <row r="60" spans="1:27" ht="16.5" customHeight="1">
      <c r="A60" s="128"/>
      <c r="B60" s="128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28">
        <v>21209</v>
      </c>
      <c r="O60" s="132" t="s">
        <v>299</v>
      </c>
      <c r="P60" s="130">
        <f aca="true" t="shared" si="15" ref="P60:W60">SUM(P61:P65)</f>
        <v>0</v>
      </c>
      <c r="Q60" s="131">
        <f t="shared" si="15"/>
        <v>0</v>
      </c>
      <c r="R60" s="131">
        <f t="shared" si="15"/>
        <v>0</v>
      </c>
      <c r="S60" s="130">
        <f t="shared" si="15"/>
        <v>0</v>
      </c>
      <c r="T60" s="130">
        <f t="shared" si="15"/>
        <v>0</v>
      </c>
      <c r="U60" s="130">
        <f t="shared" si="15"/>
        <v>0</v>
      </c>
      <c r="V60" s="131">
        <f t="shared" si="15"/>
        <v>0</v>
      </c>
      <c r="W60" s="131">
        <f t="shared" si="15"/>
        <v>0</v>
      </c>
      <c r="X60" s="128"/>
      <c r="Y60" s="128"/>
      <c r="Z60" s="135"/>
      <c r="AA60" s="135"/>
    </row>
    <row r="61" spans="1:27" ht="16.5" customHeight="1">
      <c r="A61" s="128"/>
      <c r="B61" s="128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28">
        <v>2120901</v>
      </c>
      <c r="O61" s="128" t="s">
        <v>300</v>
      </c>
      <c r="P61" s="130">
        <v>0</v>
      </c>
      <c r="Q61" s="134">
        <v>0</v>
      </c>
      <c r="R61" s="134">
        <v>0</v>
      </c>
      <c r="S61" s="130">
        <v>0</v>
      </c>
      <c r="T61" s="130">
        <v>0</v>
      </c>
      <c r="U61" s="133">
        <v>0</v>
      </c>
      <c r="V61" s="134">
        <v>0</v>
      </c>
      <c r="W61" s="134">
        <v>0</v>
      </c>
      <c r="X61" s="128"/>
      <c r="Y61" s="128"/>
      <c r="Z61" s="135"/>
      <c r="AA61" s="135"/>
    </row>
    <row r="62" spans="1:27" ht="16.5" customHeight="1">
      <c r="A62" s="128"/>
      <c r="B62" s="128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28">
        <v>2120902</v>
      </c>
      <c r="O62" s="128" t="s">
        <v>301</v>
      </c>
      <c r="P62" s="130">
        <v>0</v>
      </c>
      <c r="Q62" s="134">
        <v>0</v>
      </c>
      <c r="R62" s="134">
        <v>0</v>
      </c>
      <c r="S62" s="130">
        <v>0</v>
      </c>
      <c r="T62" s="130">
        <v>0</v>
      </c>
      <c r="U62" s="133">
        <v>0</v>
      </c>
      <c r="V62" s="134">
        <v>0</v>
      </c>
      <c r="W62" s="134">
        <v>0</v>
      </c>
      <c r="X62" s="128"/>
      <c r="Y62" s="128"/>
      <c r="Z62" s="135"/>
      <c r="AA62" s="135"/>
    </row>
    <row r="63" spans="1:27" ht="16.5" customHeight="1">
      <c r="A63" s="128"/>
      <c r="B63" s="128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28">
        <v>2120903</v>
      </c>
      <c r="O63" s="128" t="s">
        <v>302</v>
      </c>
      <c r="P63" s="130">
        <v>0</v>
      </c>
      <c r="Q63" s="134">
        <v>0</v>
      </c>
      <c r="R63" s="134">
        <v>0</v>
      </c>
      <c r="S63" s="130">
        <v>0</v>
      </c>
      <c r="T63" s="130">
        <v>0</v>
      </c>
      <c r="U63" s="133">
        <v>0</v>
      </c>
      <c r="V63" s="134">
        <v>0</v>
      </c>
      <c r="W63" s="134">
        <v>0</v>
      </c>
      <c r="X63" s="128"/>
      <c r="Y63" s="128"/>
      <c r="Z63" s="135"/>
      <c r="AA63" s="135"/>
    </row>
    <row r="64" spans="1:27" ht="16.5" customHeight="1">
      <c r="A64" s="128"/>
      <c r="B64" s="128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28">
        <v>2120904</v>
      </c>
      <c r="O64" s="128" t="s">
        <v>303</v>
      </c>
      <c r="P64" s="130">
        <v>0</v>
      </c>
      <c r="Q64" s="134">
        <v>0</v>
      </c>
      <c r="R64" s="134">
        <v>0</v>
      </c>
      <c r="S64" s="130">
        <v>0</v>
      </c>
      <c r="T64" s="130">
        <v>0</v>
      </c>
      <c r="U64" s="133">
        <v>0</v>
      </c>
      <c r="V64" s="134">
        <v>0</v>
      </c>
      <c r="W64" s="134">
        <v>0</v>
      </c>
      <c r="X64" s="128"/>
      <c r="Y64" s="128"/>
      <c r="Z64" s="135"/>
      <c r="AA64" s="135"/>
    </row>
    <row r="65" spans="1:27" ht="16.5" customHeight="1">
      <c r="A65" s="128"/>
      <c r="B65" s="128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28">
        <v>2120999</v>
      </c>
      <c r="O65" s="128" t="s">
        <v>304</v>
      </c>
      <c r="P65" s="130">
        <v>0</v>
      </c>
      <c r="Q65" s="134">
        <v>0</v>
      </c>
      <c r="R65" s="134">
        <v>0</v>
      </c>
      <c r="S65" s="130">
        <v>0</v>
      </c>
      <c r="T65" s="130">
        <v>0</v>
      </c>
      <c r="U65" s="133">
        <v>0</v>
      </c>
      <c r="V65" s="134">
        <v>0</v>
      </c>
      <c r="W65" s="134">
        <v>0</v>
      </c>
      <c r="X65" s="128"/>
      <c r="Y65" s="128"/>
      <c r="Z65" s="135"/>
      <c r="AA65" s="135"/>
    </row>
    <row r="66" spans="1:27" ht="16.5" customHeight="1">
      <c r="A66" s="128"/>
      <c r="B66" s="128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28">
        <v>2320410</v>
      </c>
      <c r="O66" s="132" t="s">
        <v>305</v>
      </c>
      <c r="P66" s="130">
        <v>0</v>
      </c>
      <c r="Q66" s="134">
        <v>0</v>
      </c>
      <c r="R66" s="134">
        <v>0</v>
      </c>
      <c r="S66" s="130">
        <v>0</v>
      </c>
      <c r="T66" s="130">
        <v>0</v>
      </c>
      <c r="U66" s="133">
        <v>0</v>
      </c>
      <c r="V66" s="134">
        <v>0</v>
      </c>
      <c r="W66" s="134">
        <v>0</v>
      </c>
      <c r="X66" s="128"/>
      <c r="Y66" s="128"/>
      <c r="Z66" s="135"/>
      <c r="AA66" s="135"/>
    </row>
    <row r="67" spans="1:27" ht="16.5" customHeight="1">
      <c r="A67" s="128"/>
      <c r="B67" s="128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28">
        <v>2330410</v>
      </c>
      <c r="O67" s="132" t="s">
        <v>306</v>
      </c>
      <c r="P67" s="131">
        <v>0</v>
      </c>
      <c r="Q67" s="134">
        <v>0</v>
      </c>
      <c r="R67" s="134">
        <v>0</v>
      </c>
      <c r="S67" s="131">
        <v>0</v>
      </c>
      <c r="T67" s="131">
        <v>0</v>
      </c>
      <c r="U67" s="134">
        <v>0</v>
      </c>
      <c r="V67" s="134">
        <v>0</v>
      </c>
      <c r="W67" s="134">
        <v>0</v>
      </c>
      <c r="X67" s="128"/>
      <c r="Y67" s="128"/>
      <c r="Z67" s="135"/>
      <c r="AA67" s="135"/>
    </row>
    <row r="68" spans="1:27" ht="16.5" customHeight="1">
      <c r="A68" s="128">
        <v>1030146</v>
      </c>
      <c r="B68" s="132" t="s">
        <v>307</v>
      </c>
      <c r="C68" s="130">
        <v>0</v>
      </c>
      <c r="D68" s="133">
        <v>0</v>
      </c>
      <c r="E68" s="133"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33">
        <v>0</v>
      </c>
      <c r="L68" s="134">
        <v>0</v>
      </c>
      <c r="M68" s="134">
        <v>0</v>
      </c>
      <c r="N68" s="128"/>
      <c r="O68" s="132" t="s">
        <v>308</v>
      </c>
      <c r="P68" s="130">
        <f aca="true" t="shared" si="16" ref="P68:W68">SUM(P69,P73,P74)</f>
        <v>0</v>
      </c>
      <c r="Q68" s="131">
        <f t="shared" si="16"/>
        <v>0</v>
      </c>
      <c r="R68" s="131">
        <f t="shared" si="16"/>
        <v>0</v>
      </c>
      <c r="S68" s="130">
        <f t="shared" si="16"/>
        <v>0</v>
      </c>
      <c r="T68" s="130">
        <f t="shared" si="16"/>
        <v>0</v>
      </c>
      <c r="U68" s="130">
        <f t="shared" si="16"/>
        <v>0</v>
      </c>
      <c r="V68" s="131">
        <f t="shared" si="16"/>
        <v>0</v>
      </c>
      <c r="W68" s="131">
        <f t="shared" si="16"/>
        <v>0</v>
      </c>
      <c r="X68" s="128">
        <v>1030146</v>
      </c>
      <c r="Y68" s="132" t="s">
        <v>309</v>
      </c>
      <c r="Z68" s="130">
        <v>0</v>
      </c>
      <c r="AA68" s="130">
        <f>SUM(C68:M68)-SUM(P68:W68)-Z68-I68</f>
        <v>0</v>
      </c>
    </row>
    <row r="69" spans="1:27" ht="16.5" customHeight="1">
      <c r="A69" s="128"/>
      <c r="B69" s="128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28">
        <v>21210</v>
      </c>
      <c r="O69" s="132" t="s">
        <v>310</v>
      </c>
      <c r="P69" s="130">
        <f aca="true" t="shared" si="17" ref="P69:W69">SUM(P70:P72)</f>
        <v>0</v>
      </c>
      <c r="Q69" s="131">
        <f t="shared" si="17"/>
        <v>0</v>
      </c>
      <c r="R69" s="131">
        <f t="shared" si="17"/>
        <v>0</v>
      </c>
      <c r="S69" s="130">
        <f t="shared" si="17"/>
        <v>0</v>
      </c>
      <c r="T69" s="130">
        <f t="shared" si="17"/>
        <v>0</v>
      </c>
      <c r="U69" s="130">
        <f t="shared" si="17"/>
        <v>0</v>
      </c>
      <c r="V69" s="131">
        <f t="shared" si="17"/>
        <v>0</v>
      </c>
      <c r="W69" s="131">
        <f t="shared" si="17"/>
        <v>0</v>
      </c>
      <c r="X69" s="128"/>
      <c r="Y69" s="128"/>
      <c r="Z69" s="135"/>
      <c r="AA69" s="135"/>
    </row>
    <row r="70" spans="1:27" ht="16.5" customHeight="1">
      <c r="A70" s="128"/>
      <c r="B70" s="128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28">
        <v>2121001</v>
      </c>
      <c r="O70" s="128" t="s">
        <v>277</v>
      </c>
      <c r="P70" s="130">
        <v>0</v>
      </c>
      <c r="Q70" s="134">
        <v>0</v>
      </c>
      <c r="R70" s="134">
        <v>0</v>
      </c>
      <c r="S70" s="130">
        <v>0</v>
      </c>
      <c r="T70" s="130">
        <v>0</v>
      </c>
      <c r="U70" s="133">
        <v>0</v>
      </c>
      <c r="V70" s="134">
        <v>0</v>
      </c>
      <c r="W70" s="134">
        <v>0</v>
      </c>
      <c r="X70" s="128"/>
      <c r="Y70" s="128"/>
      <c r="Z70" s="135"/>
      <c r="AA70" s="135"/>
    </row>
    <row r="71" spans="1:27" ht="16.5" customHeight="1">
      <c r="A71" s="128"/>
      <c r="B71" s="128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28">
        <v>2121002</v>
      </c>
      <c r="O71" s="128" t="s">
        <v>279</v>
      </c>
      <c r="P71" s="130">
        <v>0</v>
      </c>
      <c r="Q71" s="134">
        <v>0</v>
      </c>
      <c r="R71" s="134">
        <v>0</v>
      </c>
      <c r="S71" s="130">
        <v>0</v>
      </c>
      <c r="T71" s="130">
        <v>0</v>
      </c>
      <c r="U71" s="133">
        <v>0</v>
      </c>
      <c r="V71" s="134">
        <v>0</v>
      </c>
      <c r="W71" s="134">
        <v>0</v>
      </c>
      <c r="X71" s="128"/>
      <c r="Y71" s="128"/>
      <c r="Z71" s="135"/>
      <c r="AA71" s="135"/>
    </row>
    <row r="72" spans="1:27" ht="16.5" customHeight="1">
      <c r="A72" s="128"/>
      <c r="B72" s="128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28">
        <v>2121099</v>
      </c>
      <c r="O72" s="128" t="s">
        <v>311</v>
      </c>
      <c r="P72" s="130">
        <v>0</v>
      </c>
      <c r="Q72" s="134">
        <v>0</v>
      </c>
      <c r="R72" s="134">
        <v>0</v>
      </c>
      <c r="S72" s="130">
        <v>0</v>
      </c>
      <c r="T72" s="130">
        <v>0</v>
      </c>
      <c r="U72" s="133">
        <v>0</v>
      </c>
      <c r="V72" s="134">
        <v>0</v>
      </c>
      <c r="W72" s="134">
        <v>0</v>
      </c>
      <c r="X72" s="128"/>
      <c r="Y72" s="128"/>
      <c r="Z72" s="135"/>
      <c r="AA72" s="135"/>
    </row>
    <row r="73" spans="1:27" ht="16.5" customHeight="1">
      <c r="A73" s="128"/>
      <c r="B73" s="128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28">
        <v>2320412</v>
      </c>
      <c r="O73" s="132" t="s">
        <v>312</v>
      </c>
      <c r="P73" s="130">
        <v>0</v>
      </c>
      <c r="Q73" s="134">
        <v>0</v>
      </c>
      <c r="R73" s="134">
        <v>0</v>
      </c>
      <c r="S73" s="130">
        <v>0</v>
      </c>
      <c r="T73" s="130">
        <v>0</v>
      </c>
      <c r="U73" s="133">
        <v>0</v>
      </c>
      <c r="V73" s="134">
        <v>0</v>
      </c>
      <c r="W73" s="134">
        <v>0</v>
      </c>
      <c r="X73" s="128"/>
      <c r="Y73" s="128"/>
      <c r="Z73" s="135"/>
      <c r="AA73" s="135"/>
    </row>
    <row r="74" spans="1:27" ht="16.5" customHeight="1">
      <c r="A74" s="128"/>
      <c r="B74" s="128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28">
        <v>2330412</v>
      </c>
      <c r="O74" s="132" t="s">
        <v>313</v>
      </c>
      <c r="P74" s="131">
        <v>0</v>
      </c>
      <c r="Q74" s="134">
        <v>0</v>
      </c>
      <c r="R74" s="134">
        <v>0</v>
      </c>
      <c r="S74" s="131">
        <v>0</v>
      </c>
      <c r="T74" s="131">
        <v>0</v>
      </c>
      <c r="U74" s="134">
        <v>0</v>
      </c>
      <c r="V74" s="134">
        <v>0</v>
      </c>
      <c r="W74" s="134">
        <v>0</v>
      </c>
      <c r="X74" s="128"/>
      <c r="Y74" s="128"/>
      <c r="Z74" s="135"/>
      <c r="AA74" s="135"/>
    </row>
    <row r="75" spans="1:27" ht="16.5" customHeight="1">
      <c r="A75" s="128">
        <v>1030147</v>
      </c>
      <c r="B75" s="132" t="s">
        <v>314</v>
      </c>
      <c r="C75" s="130">
        <v>0</v>
      </c>
      <c r="D75" s="133">
        <v>0</v>
      </c>
      <c r="E75" s="133">
        <v>0</v>
      </c>
      <c r="F75" s="130">
        <v>0</v>
      </c>
      <c r="G75" s="130">
        <v>0</v>
      </c>
      <c r="H75" s="130">
        <v>0</v>
      </c>
      <c r="I75" s="130">
        <v>0</v>
      </c>
      <c r="J75" s="130">
        <v>0</v>
      </c>
      <c r="K75" s="133">
        <v>0</v>
      </c>
      <c r="L75" s="134">
        <v>0</v>
      </c>
      <c r="M75" s="134">
        <v>0</v>
      </c>
      <c r="N75" s="128"/>
      <c r="O75" s="132" t="s">
        <v>315</v>
      </c>
      <c r="P75" s="130">
        <f aca="true" t="shared" si="18" ref="P75:W75">SUM(P76:P78)</f>
        <v>0</v>
      </c>
      <c r="Q75" s="131">
        <f t="shared" si="18"/>
        <v>0</v>
      </c>
      <c r="R75" s="131">
        <f t="shared" si="18"/>
        <v>0</v>
      </c>
      <c r="S75" s="130">
        <f t="shared" si="18"/>
        <v>0</v>
      </c>
      <c r="T75" s="130">
        <f t="shared" si="18"/>
        <v>0</v>
      </c>
      <c r="U75" s="130">
        <f t="shared" si="18"/>
        <v>0</v>
      </c>
      <c r="V75" s="131">
        <f t="shared" si="18"/>
        <v>0</v>
      </c>
      <c r="W75" s="131">
        <f t="shared" si="18"/>
        <v>0</v>
      </c>
      <c r="X75" s="128">
        <v>1030147</v>
      </c>
      <c r="Y75" s="132" t="s">
        <v>316</v>
      </c>
      <c r="Z75" s="130">
        <v>0</v>
      </c>
      <c r="AA75" s="130">
        <f>SUM(C75:M75)-SUM(P75:W75)-Z75-I75</f>
        <v>0</v>
      </c>
    </row>
    <row r="76" spans="1:27" ht="16.5" customHeight="1">
      <c r="A76" s="128"/>
      <c r="B76" s="128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28">
        <v>21211</v>
      </c>
      <c r="O76" s="132" t="s">
        <v>317</v>
      </c>
      <c r="P76" s="130">
        <v>0</v>
      </c>
      <c r="Q76" s="134">
        <v>0</v>
      </c>
      <c r="R76" s="134">
        <v>0</v>
      </c>
      <c r="S76" s="130">
        <v>0</v>
      </c>
      <c r="T76" s="130">
        <v>0</v>
      </c>
      <c r="U76" s="133">
        <v>0</v>
      </c>
      <c r="V76" s="134">
        <v>0</v>
      </c>
      <c r="W76" s="134">
        <v>0</v>
      </c>
      <c r="X76" s="128"/>
      <c r="Y76" s="128"/>
      <c r="Z76" s="135"/>
      <c r="AA76" s="135"/>
    </row>
    <row r="77" spans="1:27" ht="16.5" customHeight="1">
      <c r="A77" s="128"/>
      <c r="B77" s="128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28">
        <v>2320413</v>
      </c>
      <c r="O77" s="132" t="s">
        <v>318</v>
      </c>
      <c r="P77" s="130">
        <v>0</v>
      </c>
      <c r="Q77" s="134">
        <v>0</v>
      </c>
      <c r="R77" s="134">
        <v>0</v>
      </c>
      <c r="S77" s="130">
        <v>0</v>
      </c>
      <c r="T77" s="130">
        <v>0</v>
      </c>
      <c r="U77" s="133">
        <v>0</v>
      </c>
      <c r="V77" s="134">
        <v>0</v>
      </c>
      <c r="W77" s="134">
        <v>0</v>
      </c>
      <c r="X77" s="128"/>
      <c r="Y77" s="128"/>
      <c r="Z77" s="135"/>
      <c r="AA77" s="135"/>
    </row>
    <row r="78" spans="1:27" ht="16.5" customHeight="1">
      <c r="A78" s="128"/>
      <c r="B78" s="128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28">
        <v>2330413</v>
      </c>
      <c r="O78" s="132" t="s">
        <v>319</v>
      </c>
      <c r="P78" s="131">
        <v>0</v>
      </c>
      <c r="Q78" s="134">
        <v>0</v>
      </c>
      <c r="R78" s="134">
        <v>0</v>
      </c>
      <c r="S78" s="131">
        <v>0</v>
      </c>
      <c r="T78" s="131">
        <v>0</v>
      </c>
      <c r="U78" s="134">
        <v>0</v>
      </c>
      <c r="V78" s="134">
        <v>0</v>
      </c>
      <c r="W78" s="134">
        <v>0</v>
      </c>
      <c r="X78" s="128"/>
      <c r="Y78" s="128"/>
      <c r="Z78" s="135"/>
      <c r="AA78" s="135"/>
    </row>
    <row r="79" spans="1:27" ht="16.5" customHeight="1">
      <c r="A79" s="128">
        <v>1030156</v>
      </c>
      <c r="B79" s="132" t="s">
        <v>320</v>
      </c>
      <c r="C79" s="130">
        <v>1602</v>
      </c>
      <c r="D79" s="133">
        <v>0</v>
      </c>
      <c r="E79" s="133">
        <v>0</v>
      </c>
      <c r="F79" s="130">
        <v>0</v>
      </c>
      <c r="G79" s="130">
        <v>0</v>
      </c>
      <c r="H79" s="130">
        <v>0</v>
      </c>
      <c r="I79" s="130">
        <v>0</v>
      </c>
      <c r="J79" s="130">
        <v>0</v>
      </c>
      <c r="K79" s="133">
        <v>0</v>
      </c>
      <c r="L79" s="134">
        <v>0</v>
      </c>
      <c r="M79" s="134">
        <v>0</v>
      </c>
      <c r="N79" s="128"/>
      <c r="O79" s="132" t="s">
        <v>321</v>
      </c>
      <c r="P79" s="130">
        <f aca="true" t="shared" si="19" ref="P79:W79">SUM(P80,P86,P87)</f>
        <v>1602</v>
      </c>
      <c r="Q79" s="131">
        <f t="shared" si="19"/>
        <v>0</v>
      </c>
      <c r="R79" s="131">
        <f t="shared" si="19"/>
        <v>0</v>
      </c>
      <c r="S79" s="130">
        <f t="shared" si="19"/>
        <v>0</v>
      </c>
      <c r="T79" s="130">
        <f t="shared" si="19"/>
        <v>0</v>
      </c>
      <c r="U79" s="130">
        <f t="shared" si="19"/>
        <v>0</v>
      </c>
      <c r="V79" s="131">
        <f t="shared" si="19"/>
        <v>0</v>
      </c>
      <c r="W79" s="131">
        <f t="shared" si="19"/>
        <v>0</v>
      </c>
      <c r="X79" s="128">
        <v>1030156</v>
      </c>
      <c r="Y79" s="132" t="s">
        <v>322</v>
      </c>
      <c r="Z79" s="130">
        <v>0</v>
      </c>
      <c r="AA79" s="130">
        <f>SUM(C79:M79)-SUM(P79:W79)-Z79-I79</f>
        <v>0</v>
      </c>
    </row>
    <row r="80" spans="1:27" ht="16.5" customHeight="1">
      <c r="A80" s="128"/>
      <c r="B80" s="128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28">
        <v>21213</v>
      </c>
      <c r="O80" s="132" t="s">
        <v>323</v>
      </c>
      <c r="P80" s="130">
        <f aca="true" t="shared" si="20" ref="P80:W80">SUM(P81:P85)</f>
        <v>1602</v>
      </c>
      <c r="Q80" s="131">
        <f t="shared" si="20"/>
        <v>0</v>
      </c>
      <c r="R80" s="131">
        <f t="shared" si="20"/>
        <v>0</v>
      </c>
      <c r="S80" s="130">
        <f t="shared" si="20"/>
        <v>0</v>
      </c>
      <c r="T80" s="130">
        <f t="shared" si="20"/>
        <v>0</v>
      </c>
      <c r="U80" s="130">
        <f t="shared" si="20"/>
        <v>0</v>
      </c>
      <c r="V80" s="131">
        <f t="shared" si="20"/>
        <v>0</v>
      </c>
      <c r="W80" s="131">
        <f t="shared" si="20"/>
        <v>0</v>
      </c>
      <c r="X80" s="128"/>
      <c r="Y80" s="128"/>
      <c r="Z80" s="135"/>
      <c r="AA80" s="135"/>
    </row>
    <row r="81" spans="1:27" ht="16.5" customHeight="1">
      <c r="A81" s="128"/>
      <c r="B81" s="128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28">
        <v>2121301</v>
      </c>
      <c r="O81" s="128" t="s">
        <v>300</v>
      </c>
      <c r="P81" s="130">
        <v>441</v>
      </c>
      <c r="Q81" s="134">
        <v>0</v>
      </c>
      <c r="R81" s="134">
        <v>0</v>
      </c>
      <c r="S81" s="130">
        <v>0</v>
      </c>
      <c r="T81" s="130">
        <v>0</v>
      </c>
      <c r="U81" s="133">
        <v>0</v>
      </c>
      <c r="V81" s="134">
        <v>0</v>
      </c>
      <c r="W81" s="134">
        <v>0</v>
      </c>
      <c r="X81" s="128"/>
      <c r="Y81" s="128"/>
      <c r="Z81" s="135"/>
      <c r="AA81" s="135"/>
    </row>
    <row r="82" spans="1:27" ht="16.5" customHeight="1">
      <c r="A82" s="128"/>
      <c r="B82" s="128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28">
        <v>2121302</v>
      </c>
      <c r="O82" s="128" t="s">
        <v>301</v>
      </c>
      <c r="P82" s="130">
        <v>982</v>
      </c>
      <c r="Q82" s="134">
        <v>0</v>
      </c>
      <c r="R82" s="134">
        <v>0</v>
      </c>
      <c r="S82" s="130">
        <v>0</v>
      </c>
      <c r="T82" s="130">
        <v>0</v>
      </c>
      <c r="U82" s="133">
        <v>0</v>
      </c>
      <c r="V82" s="134">
        <v>0</v>
      </c>
      <c r="W82" s="134">
        <v>0</v>
      </c>
      <c r="X82" s="128"/>
      <c r="Y82" s="128"/>
      <c r="Z82" s="135"/>
      <c r="AA82" s="135"/>
    </row>
    <row r="83" spans="1:27" ht="16.5" customHeight="1">
      <c r="A83" s="128"/>
      <c r="B83" s="128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28">
        <v>2121303</v>
      </c>
      <c r="O83" s="128" t="s">
        <v>302</v>
      </c>
      <c r="P83" s="130">
        <v>0</v>
      </c>
      <c r="Q83" s="134">
        <v>0</v>
      </c>
      <c r="R83" s="134">
        <v>0</v>
      </c>
      <c r="S83" s="130">
        <v>0</v>
      </c>
      <c r="T83" s="130">
        <v>0</v>
      </c>
      <c r="U83" s="133">
        <v>0</v>
      </c>
      <c r="V83" s="134">
        <v>0</v>
      </c>
      <c r="W83" s="134">
        <v>0</v>
      </c>
      <c r="X83" s="128"/>
      <c r="Y83" s="128"/>
      <c r="Z83" s="135"/>
      <c r="AA83" s="135"/>
    </row>
    <row r="84" spans="1:27" ht="16.5" customHeight="1">
      <c r="A84" s="128"/>
      <c r="B84" s="128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28">
        <v>2121304</v>
      </c>
      <c r="O84" s="128" t="s">
        <v>303</v>
      </c>
      <c r="P84" s="130">
        <v>0</v>
      </c>
      <c r="Q84" s="134">
        <v>0</v>
      </c>
      <c r="R84" s="134">
        <v>0</v>
      </c>
      <c r="S84" s="130">
        <v>0</v>
      </c>
      <c r="T84" s="130">
        <v>0</v>
      </c>
      <c r="U84" s="133">
        <v>0</v>
      </c>
      <c r="V84" s="134">
        <v>0</v>
      </c>
      <c r="W84" s="134">
        <v>0</v>
      </c>
      <c r="X84" s="128"/>
      <c r="Y84" s="128"/>
      <c r="Z84" s="135"/>
      <c r="AA84" s="135"/>
    </row>
    <row r="85" spans="1:27" ht="16.5" customHeight="1">
      <c r="A85" s="128"/>
      <c r="B85" s="128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28">
        <v>2121399</v>
      </c>
      <c r="O85" s="128" t="s">
        <v>324</v>
      </c>
      <c r="P85" s="130">
        <v>179</v>
      </c>
      <c r="Q85" s="134">
        <v>0</v>
      </c>
      <c r="R85" s="134">
        <v>0</v>
      </c>
      <c r="S85" s="130">
        <v>0</v>
      </c>
      <c r="T85" s="130">
        <v>0</v>
      </c>
      <c r="U85" s="133">
        <v>0</v>
      </c>
      <c r="V85" s="134">
        <v>0</v>
      </c>
      <c r="W85" s="134">
        <v>0</v>
      </c>
      <c r="X85" s="128"/>
      <c r="Y85" s="128"/>
      <c r="Z85" s="135"/>
      <c r="AA85" s="135"/>
    </row>
    <row r="86" spans="1:27" ht="16.5" customHeight="1">
      <c r="A86" s="128"/>
      <c r="B86" s="128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28">
        <v>2320416</v>
      </c>
      <c r="O86" s="132" t="s">
        <v>325</v>
      </c>
      <c r="P86" s="130">
        <v>0</v>
      </c>
      <c r="Q86" s="134">
        <v>0</v>
      </c>
      <c r="R86" s="134">
        <v>0</v>
      </c>
      <c r="S86" s="130">
        <v>0</v>
      </c>
      <c r="T86" s="130">
        <v>0</v>
      </c>
      <c r="U86" s="133">
        <v>0</v>
      </c>
      <c r="V86" s="134">
        <v>0</v>
      </c>
      <c r="W86" s="134">
        <v>0</v>
      </c>
      <c r="X86" s="128"/>
      <c r="Y86" s="128"/>
      <c r="Z86" s="135"/>
      <c r="AA86" s="135"/>
    </row>
    <row r="87" spans="1:27" ht="16.5" customHeight="1">
      <c r="A87" s="128"/>
      <c r="B87" s="128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28">
        <v>2330416</v>
      </c>
      <c r="O87" s="132" t="s">
        <v>326</v>
      </c>
      <c r="P87" s="131">
        <v>0</v>
      </c>
      <c r="Q87" s="134">
        <v>0</v>
      </c>
      <c r="R87" s="134">
        <v>0</v>
      </c>
      <c r="S87" s="131">
        <v>0</v>
      </c>
      <c r="T87" s="131">
        <v>0</v>
      </c>
      <c r="U87" s="134">
        <v>0</v>
      </c>
      <c r="V87" s="134">
        <v>0</v>
      </c>
      <c r="W87" s="134">
        <v>0</v>
      </c>
      <c r="X87" s="128"/>
      <c r="Y87" s="128"/>
      <c r="Z87" s="135"/>
      <c r="AA87" s="135"/>
    </row>
    <row r="88" spans="1:27" ht="16.5" customHeight="1">
      <c r="A88" s="128">
        <v>1030178</v>
      </c>
      <c r="B88" s="132" t="s">
        <v>327</v>
      </c>
      <c r="C88" s="130">
        <v>253</v>
      </c>
      <c r="D88" s="133">
        <v>0</v>
      </c>
      <c r="E88" s="133">
        <v>0</v>
      </c>
      <c r="F88" s="130">
        <v>0</v>
      </c>
      <c r="G88" s="130">
        <v>0</v>
      </c>
      <c r="H88" s="130">
        <v>0</v>
      </c>
      <c r="I88" s="130">
        <v>0</v>
      </c>
      <c r="J88" s="130">
        <v>0</v>
      </c>
      <c r="K88" s="133">
        <v>0</v>
      </c>
      <c r="L88" s="134">
        <v>0</v>
      </c>
      <c r="M88" s="134">
        <v>0</v>
      </c>
      <c r="N88" s="128"/>
      <c r="O88" s="132" t="s">
        <v>328</v>
      </c>
      <c r="P88" s="130">
        <f aca="true" t="shared" si="21" ref="P88:W88">SUM(P89,P93,P94)</f>
        <v>253</v>
      </c>
      <c r="Q88" s="131">
        <f t="shared" si="21"/>
        <v>0</v>
      </c>
      <c r="R88" s="131">
        <f t="shared" si="21"/>
        <v>0</v>
      </c>
      <c r="S88" s="130">
        <f t="shared" si="21"/>
        <v>0</v>
      </c>
      <c r="T88" s="130">
        <f t="shared" si="21"/>
        <v>0</v>
      </c>
      <c r="U88" s="130">
        <f t="shared" si="21"/>
        <v>0</v>
      </c>
      <c r="V88" s="131">
        <f t="shared" si="21"/>
        <v>0</v>
      </c>
      <c r="W88" s="131">
        <f t="shared" si="21"/>
        <v>0</v>
      </c>
      <c r="X88" s="128">
        <v>1030178</v>
      </c>
      <c r="Y88" s="132" t="s">
        <v>329</v>
      </c>
      <c r="Z88" s="130">
        <v>0</v>
      </c>
      <c r="AA88" s="130">
        <f>SUM(C88:M88)-SUM(P88:W88)-Z88-I88</f>
        <v>0</v>
      </c>
    </row>
    <row r="89" spans="1:27" ht="16.5" customHeight="1">
      <c r="A89" s="128"/>
      <c r="B89" s="128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28">
        <v>21214</v>
      </c>
      <c r="O89" s="132" t="s">
        <v>330</v>
      </c>
      <c r="P89" s="130">
        <f aca="true" t="shared" si="22" ref="P89:W89">SUM(P90:P92)</f>
        <v>253</v>
      </c>
      <c r="Q89" s="131">
        <f t="shared" si="22"/>
        <v>0</v>
      </c>
      <c r="R89" s="131">
        <f t="shared" si="22"/>
        <v>0</v>
      </c>
      <c r="S89" s="130">
        <f t="shared" si="22"/>
        <v>0</v>
      </c>
      <c r="T89" s="130">
        <f t="shared" si="22"/>
        <v>0</v>
      </c>
      <c r="U89" s="130">
        <f t="shared" si="22"/>
        <v>0</v>
      </c>
      <c r="V89" s="131">
        <f t="shared" si="22"/>
        <v>0</v>
      </c>
      <c r="W89" s="131">
        <f t="shared" si="22"/>
        <v>0</v>
      </c>
      <c r="X89" s="128"/>
      <c r="Y89" s="128"/>
      <c r="Z89" s="135"/>
      <c r="AA89" s="135"/>
    </row>
    <row r="90" spans="1:27" ht="16.5" customHeight="1">
      <c r="A90" s="128"/>
      <c r="B90" s="128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28">
        <v>2121401</v>
      </c>
      <c r="O90" s="128" t="s">
        <v>331</v>
      </c>
      <c r="P90" s="130">
        <v>253</v>
      </c>
      <c r="Q90" s="134">
        <v>0</v>
      </c>
      <c r="R90" s="134">
        <v>0</v>
      </c>
      <c r="S90" s="130">
        <v>0</v>
      </c>
      <c r="T90" s="130">
        <v>0</v>
      </c>
      <c r="U90" s="133">
        <v>0</v>
      </c>
      <c r="V90" s="134">
        <v>0</v>
      </c>
      <c r="W90" s="134">
        <v>0</v>
      </c>
      <c r="X90" s="128"/>
      <c r="Y90" s="128"/>
      <c r="Z90" s="135"/>
      <c r="AA90" s="135"/>
    </row>
    <row r="91" spans="1:27" ht="16.5" customHeight="1">
      <c r="A91" s="128"/>
      <c r="B91" s="128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28">
        <v>2121402</v>
      </c>
      <c r="O91" s="128" t="s">
        <v>332</v>
      </c>
      <c r="P91" s="130">
        <v>0</v>
      </c>
      <c r="Q91" s="134">
        <v>0</v>
      </c>
      <c r="R91" s="134">
        <v>0</v>
      </c>
      <c r="S91" s="130">
        <v>0</v>
      </c>
      <c r="T91" s="130">
        <v>0</v>
      </c>
      <c r="U91" s="133">
        <v>0</v>
      </c>
      <c r="V91" s="134">
        <v>0</v>
      </c>
      <c r="W91" s="134">
        <v>0</v>
      </c>
      <c r="X91" s="128"/>
      <c r="Y91" s="128"/>
      <c r="Z91" s="135"/>
      <c r="AA91" s="135"/>
    </row>
    <row r="92" spans="1:27" ht="16.5" customHeight="1">
      <c r="A92" s="128"/>
      <c r="B92" s="128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28">
        <v>2121499</v>
      </c>
      <c r="O92" s="128" t="s">
        <v>333</v>
      </c>
      <c r="P92" s="130">
        <v>0</v>
      </c>
      <c r="Q92" s="134">
        <v>0</v>
      </c>
      <c r="R92" s="134">
        <v>0</v>
      </c>
      <c r="S92" s="130">
        <v>0</v>
      </c>
      <c r="T92" s="130">
        <v>0</v>
      </c>
      <c r="U92" s="133">
        <v>0</v>
      </c>
      <c r="V92" s="134">
        <v>0</v>
      </c>
      <c r="W92" s="134">
        <v>0</v>
      </c>
      <c r="X92" s="128"/>
      <c r="Y92" s="128"/>
      <c r="Z92" s="135"/>
      <c r="AA92" s="135"/>
    </row>
    <row r="93" spans="1:27" ht="16.5" customHeight="1">
      <c r="A93" s="128"/>
      <c r="B93" s="128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28">
        <v>2320420</v>
      </c>
      <c r="O93" s="132" t="s">
        <v>334</v>
      </c>
      <c r="P93" s="130">
        <v>0</v>
      </c>
      <c r="Q93" s="134">
        <v>0</v>
      </c>
      <c r="R93" s="134">
        <v>0</v>
      </c>
      <c r="S93" s="130">
        <v>0</v>
      </c>
      <c r="T93" s="130">
        <v>0</v>
      </c>
      <c r="U93" s="133">
        <v>0</v>
      </c>
      <c r="V93" s="134">
        <v>0</v>
      </c>
      <c r="W93" s="134">
        <v>0</v>
      </c>
      <c r="X93" s="128"/>
      <c r="Y93" s="128"/>
      <c r="Z93" s="135"/>
      <c r="AA93" s="135"/>
    </row>
    <row r="94" spans="1:27" ht="16.5" customHeight="1">
      <c r="A94" s="128"/>
      <c r="B94" s="128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28">
        <v>2330420</v>
      </c>
      <c r="O94" s="132" t="s">
        <v>335</v>
      </c>
      <c r="P94" s="131">
        <v>0</v>
      </c>
      <c r="Q94" s="134">
        <v>0</v>
      </c>
      <c r="R94" s="134">
        <v>0</v>
      </c>
      <c r="S94" s="131">
        <v>0</v>
      </c>
      <c r="T94" s="131">
        <v>0</v>
      </c>
      <c r="U94" s="134">
        <v>0</v>
      </c>
      <c r="V94" s="134">
        <v>0</v>
      </c>
      <c r="W94" s="134">
        <v>0</v>
      </c>
      <c r="X94" s="128"/>
      <c r="Y94" s="128"/>
      <c r="Z94" s="135"/>
      <c r="AA94" s="135"/>
    </row>
    <row r="95" spans="1:27" ht="16.5" customHeight="1">
      <c r="A95" s="128">
        <v>1030150</v>
      </c>
      <c r="B95" s="132" t="s">
        <v>336</v>
      </c>
      <c r="C95" s="130">
        <f>SUM(C96:C97)</f>
        <v>0</v>
      </c>
      <c r="D95" s="130">
        <f>SUM(D96:D97)</f>
        <v>561</v>
      </c>
      <c r="E95" s="130">
        <f>SUM(E96:E97)</f>
        <v>0</v>
      </c>
      <c r="F95" s="130">
        <f>F96+F97</f>
        <v>0</v>
      </c>
      <c r="G95" s="130">
        <f aca="true" t="shared" si="23" ref="G95:M95">SUM(G96:G97)</f>
        <v>0</v>
      </c>
      <c r="H95" s="130">
        <f t="shared" si="23"/>
        <v>0</v>
      </c>
      <c r="I95" s="130">
        <f t="shared" si="23"/>
        <v>0</v>
      </c>
      <c r="J95" s="130">
        <f t="shared" si="23"/>
        <v>0</v>
      </c>
      <c r="K95" s="130">
        <f t="shared" si="23"/>
        <v>0</v>
      </c>
      <c r="L95" s="131">
        <f t="shared" si="23"/>
        <v>0</v>
      </c>
      <c r="M95" s="131">
        <f t="shared" si="23"/>
        <v>0</v>
      </c>
      <c r="N95" s="128"/>
      <c r="O95" s="132" t="s">
        <v>337</v>
      </c>
      <c r="P95" s="130">
        <f aca="true" t="shared" si="24" ref="P95:W95">SUM(P96,P101,P102)</f>
        <v>561</v>
      </c>
      <c r="Q95" s="131">
        <f t="shared" si="24"/>
        <v>0</v>
      </c>
      <c r="R95" s="131">
        <f t="shared" si="24"/>
        <v>0</v>
      </c>
      <c r="S95" s="130">
        <f t="shared" si="24"/>
        <v>0</v>
      </c>
      <c r="T95" s="130">
        <f t="shared" si="24"/>
        <v>0</v>
      </c>
      <c r="U95" s="130">
        <f t="shared" si="24"/>
        <v>0</v>
      </c>
      <c r="V95" s="131">
        <f t="shared" si="24"/>
        <v>0</v>
      </c>
      <c r="W95" s="131">
        <f t="shared" si="24"/>
        <v>0</v>
      </c>
      <c r="X95" s="128">
        <v>1030150</v>
      </c>
      <c r="Y95" s="132" t="s">
        <v>338</v>
      </c>
      <c r="Z95" s="130">
        <f>Z96+Z97</f>
        <v>0</v>
      </c>
      <c r="AA95" s="130">
        <f>SUM(AA96:AA97)</f>
        <v>0</v>
      </c>
    </row>
    <row r="96" spans="1:27" ht="16.5" customHeight="1">
      <c r="A96" s="128">
        <v>103015001</v>
      </c>
      <c r="B96" s="128" t="s">
        <v>339</v>
      </c>
      <c r="C96" s="130">
        <v>0</v>
      </c>
      <c r="D96" s="133">
        <v>0</v>
      </c>
      <c r="E96" s="133">
        <v>0</v>
      </c>
      <c r="F96" s="130">
        <v>0</v>
      </c>
      <c r="G96" s="130">
        <v>0</v>
      </c>
      <c r="H96" s="130">
        <v>0</v>
      </c>
      <c r="I96" s="130">
        <v>0</v>
      </c>
      <c r="J96" s="130">
        <v>0</v>
      </c>
      <c r="K96" s="133">
        <v>0</v>
      </c>
      <c r="L96" s="134">
        <v>0</v>
      </c>
      <c r="M96" s="134">
        <v>0</v>
      </c>
      <c r="N96" s="128">
        <v>21366</v>
      </c>
      <c r="O96" s="132" t="s">
        <v>340</v>
      </c>
      <c r="P96" s="130">
        <f aca="true" t="shared" si="25" ref="P96:W96">SUM(P97:P100)</f>
        <v>561</v>
      </c>
      <c r="Q96" s="131">
        <f t="shared" si="25"/>
        <v>0</v>
      </c>
      <c r="R96" s="131">
        <f t="shared" si="25"/>
        <v>0</v>
      </c>
      <c r="S96" s="130">
        <f t="shared" si="25"/>
        <v>0</v>
      </c>
      <c r="T96" s="130">
        <f t="shared" si="25"/>
        <v>0</v>
      </c>
      <c r="U96" s="130">
        <f t="shared" si="25"/>
        <v>0</v>
      </c>
      <c r="V96" s="131">
        <f t="shared" si="25"/>
        <v>0</v>
      </c>
      <c r="W96" s="131">
        <f t="shared" si="25"/>
        <v>0</v>
      </c>
      <c r="X96" s="128">
        <v>103015001</v>
      </c>
      <c r="Y96" s="128" t="s">
        <v>341</v>
      </c>
      <c r="Z96" s="130">
        <v>0</v>
      </c>
      <c r="AA96" s="130">
        <v>0</v>
      </c>
    </row>
    <row r="97" spans="1:27" ht="16.5" customHeight="1">
      <c r="A97" s="128">
        <v>103015002</v>
      </c>
      <c r="B97" s="128" t="s">
        <v>342</v>
      </c>
      <c r="C97" s="130">
        <v>0</v>
      </c>
      <c r="D97" s="133">
        <v>561</v>
      </c>
      <c r="E97" s="133">
        <v>0</v>
      </c>
      <c r="F97" s="130">
        <v>0</v>
      </c>
      <c r="G97" s="130">
        <v>0</v>
      </c>
      <c r="H97" s="130">
        <v>0</v>
      </c>
      <c r="I97" s="130">
        <v>0</v>
      </c>
      <c r="J97" s="130">
        <v>0</v>
      </c>
      <c r="K97" s="133">
        <v>0</v>
      </c>
      <c r="L97" s="134">
        <v>0</v>
      </c>
      <c r="M97" s="134">
        <v>0</v>
      </c>
      <c r="N97" s="128">
        <v>2136601</v>
      </c>
      <c r="O97" s="128" t="s">
        <v>248</v>
      </c>
      <c r="P97" s="130">
        <v>0</v>
      </c>
      <c r="Q97" s="134">
        <v>0</v>
      </c>
      <c r="R97" s="134">
        <v>0</v>
      </c>
      <c r="S97" s="130">
        <v>0</v>
      </c>
      <c r="T97" s="130">
        <v>0</v>
      </c>
      <c r="U97" s="133">
        <v>0</v>
      </c>
      <c r="V97" s="134">
        <v>0</v>
      </c>
      <c r="W97" s="134">
        <v>0</v>
      </c>
      <c r="X97" s="128">
        <v>103015002</v>
      </c>
      <c r="Y97" s="128" t="s">
        <v>343</v>
      </c>
      <c r="Z97" s="130">
        <v>0</v>
      </c>
      <c r="AA97" s="130">
        <v>0</v>
      </c>
    </row>
    <row r="98" spans="1:27" ht="16.5" customHeight="1">
      <c r="A98" s="128"/>
      <c r="B98" s="128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28">
        <v>2136602</v>
      </c>
      <c r="O98" s="128" t="s">
        <v>344</v>
      </c>
      <c r="P98" s="130">
        <v>0</v>
      </c>
      <c r="Q98" s="134">
        <v>0</v>
      </c>
      <c r="R98" s="134">
        <v>0</v>
      </c>
      <c r="S98" s="130">
        <v>0</v>
      </c>
      <c r="T98" s="130">
        <v>0</v>
      </c>
      <c r="U98" s="133">
        <v>0</v>
      </c>
      <c r="V98" s="134">
        <v>0</v>
      </c>
      <c r="W98" s="134">
        <v>0</v>
      </c>
      <c r="X98" s="128"/>
      <c r="Y98" s="128"/>
      <c r="Z98" s="135"/>
      <c r="AA98" s="135"/>
    </row>
    <row r="99" spans="1:27" ht="16.5" customHeight="1">
      <c r="A99" s="128"/>
      <c r="B99" s="128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28">
        <v>2136603</v>
      </c>
      <c r="O99" s="128" t="s">
        <v>345</v>
      </c>
      <c r="P99" s="130">
        <v>0</v>
      </c>
      <c r="Q99" s="134">
        <v>0</v>
      </c>
      <c r="R99" s="134">
        <v>0</v>
      </c>
      <c r="S99" s="130">
        <v>0</v>
      </c>
      <c r="T99" s="130">
        <v>0</v>
      </c>
      <c r="U99" s="133">
        <v>0</v>
      </c>
      <c r="V99" s="134">
        <v>0</v>
      </c>
      <c r="W99" s="134">
        <v>0</v>
      </c>
      <c r="X99" s="128"/>
      <c r="Y99" s="128"/>
      <c r="Z99" s="135"/>
      <c r="AA99" s="135"/>
    </row>
    <row r="100" spans="1:27" ht="16.5" customHeight="1">
      <c r="A100" s="128"/>
      <c r="B100" s="128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28">
        <v>2136699</v>
      </c>
      <c r="O100" s="128" t="s">
        <v>346</v>
      </c>
      <c r="P100" s="130">
        <v>561</v>
      </c>
      <c r="Q100" s="134">
        <v>0</v>
      </c>
      <c r="R100" s="134">
        <v>0</v>
      </c>
      <c r="S100" s="130">
        <v>0</v>
      </c>
      <c r="T100" s="130">
        <v>0</v>
      </c>
      <c r="U100" s="133">
        <v>0</v>
      </c>
      <c r="V100" s="134">
        <v>0</v>
      </c>
      <c r="W100" s="134">
        <v>0</v>
      </c>
      <c r="X100" s="128"/>
      <c r="Y100" s="128"/>
      <c r="Z100" s="135"/>
      <c r="AA100" s="135"/>
    </row>
    <row r="101" spans="1:27" ht="16.5" customHeight="1">
      <c r="A101" s="128"/>
      <c r="B101" s="128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28">
        <v>2320414</v>
      </c>
      <c r="O101" s="132" t="s">
        <v>347</v>
      </c>
      <c r="P101" s="130">
        <v>0</v>
      </c>
      <c r="Q101" s="134">
        <v>0</v>
      </c>
      <c r="R101" s="134">
        <v>0</v>
      </c>
      <c r="S101" s="130">
        <v>0</v>
      </c>
      <c r="T101" s="130">
        <v>0</v>
      </c>
      <c r="U101" s="133">
        <v>0</v>
      </c>
      <c r="V101" s="134">
        <v>0</v>
      </c>
      <c r="W101" s="134">
        <v>0</v>
      </c>
      <c r="X101" s="128"/>
      <c r="Y101" s="128"/>
      <c r="Z101" s="135"/>
      <c r="AA101" s="135"/>
    </row>
    <row r="102" spans="1:27" ht="16.5" customHeight="1">
      <c r="A102" s="128"/>
      <c r="B102" s="128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28">
        <v>2330414</v>
      </c>
      <c r="O102" s="132" t="s">
        <v>348</v>
      </c>
      <c r="P102" s="131">
        <v>0</v>
      </c>
      <c r="Q102" s="134">
        <v>0</v>
      </c>
      <c r="R102" s="134">
        <v>0</v>
      </c>
      <c r="S102" s="131">
        <v>0</v>
      </c>
      <c r="T102" s="131">
        <v>0</v>
      </c>
      <c r="U102" s="134">
        <v>0</v>
      </c>
      <c r="V102" s="134">
        <v>0</v>
      </c>
      <c r="W102" s="134">
        <v>0</v>
      </c>
      <c r="X102" s="128"/>
      <c r="Y102" s="128"/>
      <c r="Z102" s="135"/>
      <c r="AA102" s="135"/>
    </row>
    <row r="103" spans="1:27" ht="16.5" customHeight="1">
      <c r="A103" s="128">
        <v>1030152</v>
      </c>
      <c r="B103" s="132" t="s">
        <v>349</v>
      </c>
      <c r="C103" s="130">
        <v>0</v>
      </c>
      <c r="D103" s="133">
        <v>0</v>
      </c>
      <c r="E103" s="133">
        <v>0</v>
      </c>
      <c r="F103" s="130">
        <v>0</v>
      </c>
      <c r="G103" s="130">
        <v>0</v>
      </c>
      <c r="H103" s="130">
        <v>0</v>
      </c>
      <c r="I103" s="130">
        <v>0</v>
      </c>
      <c r="J103" s="130">
        <v>0</v>
      </c>
      <c r="K103" s="133">
        <v>0</v>
      </c>
      <c r="L103" s="134">
        <v>0</v>
      </c>
      <c r="M103" s="134">
        <v>0</v>
      </c>
      <c r="N103" s="128">
        <v>21367</v>
      </c>
      <c r="O103" s="132" t="s">
        <v>350</v>
      </c>
      <c r="P103" s="130">
        <f aca="true" t="shared" si="26" ref="P103:W103">SUM(P104:P107)</f>
        <v>0</v>
      </c>
      <c r="Q103" s="131">
        <f t="shared" si="26"/>
        <v>0</v>
      </c>
      <c r="R103" s="131">
        <f t="shared" si="26"/>
        <v>0</v>
      </c>
      <c r="S103" s="130">
        <f t="shared" si="26"/>
        <v>0</v>
      </c>
      <c r="T103" s="130">
        <f t="shared" si="26"/>
        <v>0</v>
      </c>
      <c r="U103" s="130">
        <f t="shared" si="26"/>
        <v>0</v>
      </c>
      <c r="V103" s="131">
        <f t="shared" si="26"/>
        <v>0</v>
      </c>
      <c r="W103" s="131">
        <f t="shared" si="26"/>
        <v>0</v>
      </c>
      <c r="X103" s="128">
        <v>1030152</v>
      </c>
      <c r="Y103" s="132" t="s">
        <v>351</v>
      </c>
      <c r="Z103" s="130">
        <v>0</v>
      </c>
      <c r="AA103" s="130">
        <f>SUM(C103:M103)-SUM(P103:W103)-Z103-I103</f>
        <v>0</v>
      </c>
    </row>
    <row r="104" spans="1:27" ht="16.5" customHeight="1">
      <c r="A104" s="128"/>
      <c r="B104" s="128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28">
        <v>2136701</v>
      </c>
      <c r="O104" s="128" t="s">
        <v>241</v>
      </c>
      <c r="P104" s="130">
        <v>0</v>
      </c>
      <c r="Q104" s="134">
        <v>0</v>
      </c>
      <c r="R104" s="134">
        <v>0</v>
      </c>
      <c r="S104" s="130">
        <v>0</v>
      </c>
      <c r="T104" s="130">
        <v>0</v>
      </c>
      <c r="U104" s="133">
        <v>0</v>
      </c>
      <c r="V104" s="134">
        <v>0</v>
      </c>
      <c r="W104" s="134">
        <v>0</v>
      </c>
      <c r="X104" s="128"/>
      <c r="Y104" s="128"/>
      <c r="Z104" s="135"/>
      <c r="AA104" s="135"/>
    </row>
    <row r="105" spans="1:27" ht="16.5" customHeight="1">
      <c r="A105" s="128"/>
      <c r="B105" s="128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28">
        <v>2136702</v>
      </c>
      <c r="O105" s="128" t="s">
        <v>352</v>
      </c>
      <c r="P105" s="130">
        <v>0</v>
      </c>
      <c r="Q105" s="134">
        <v>0</v>
      </c>
      <c r="R105" s="134">
        <v>0</v>
      </c>
      <c r="S105" s="130">
        <v>0</v>
      </c>
      <c r="T105" s="130">
        <v>0</v>
      </c>
      <c r="U105" s="133">
        <v>0</v>
      </c>
      <c r="V105" s="134">
        <v>0</v>
      </c>
      <c r="W105" s="134">
        <v>0</v>
      </c>
      <c r="X105" s="128"/>
      <c r="Y105" s="128"/>
      <c r="Z105" s="135"/>
      <c r="AA105" s="135"/>
    </row>
    <row r="106" spans="1:27" ht="16.5" customHeight="1">
      <c r="A106" s="128"/>
      <c r="B106" s="128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28">
        <v>2136703</v>
      </c>
      <c r="O106" s="128" t="s">
        <v>353</v>
      </c>
      <c r="P106" s="130">
        <v>0</v>
      </c>
      <c r="Q106" s="134">
        <v>0</v>
      </c>
      <c r="R106" s="134">
        <v>0</v>
      </c>
      <c r="S106" s="130">
        <v>0</v>
      </c>
      <c r="T106" s="130">
        <v>0</v>
      </c>
      <c r="U106" s="133">
        <v>0</v>
      </c>
      <c r="V106" s="134">
        <v>0</v>
      </c>
      <c r="W106" s="134">
        <v>0</v>
      </c>
      <c r="X106" s="128"/>
      <c r="Y106" s="128"/>
      <c r="Z106" s="135"/>
      <c r="AA106" s="135"/>
    </row>
    <row r="107" spans="1:27" ht="16.5" customHeight="1">
      <c r="A107" s="128"/>
      <c r="B107" s="128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28">
        <v>2136799</v>
      </c>
      <c r="O107" s="128" t="s">
        <v>354</v>
      </c>
      <c r="P107" s="130">
        <v>0</v>
      </c>
      <c r="Q107" s="134">
        <v>0</v>
      </c>
      <c r="R107" s="134">
        <v>0</v>
      </c>
      <c r="S107" s="130">
        <v>0</v>
      </c>
      <c r="T107" s="130">
        <v>0</v>
      </c>
      <c r="U107" s="133">
        <v>0</v>
      </c>
      <c r="V107" s="134">
        <v>0</v>
      </c>
      <c r="W107" s="134">
        <v>0</v>
      </c>
      <c r="X107" s="128"/>
      <c r="Y107" s="128"/>
      <c r="Z107" s="135"/>
      <c r="AA107" s="135"/>
    </row>
    <row r="108" spans="1:27" ht="16.5" customHeight="1">
      <c r="A108" s="128">
        <v>1030158</v>
      </c>
      <c r="B108" s="132" t="s">
        <v>356</v>
      </c>
      <c r="C108" s="130">
        <f>SUM(C109:C111)</f>
        <v>0</v>
      </c>
      <c r="D108" s="130">
        <f>SUM(D109:D111)</f>
        <v>0</v>
      </c>
      <c r="E108" s="130">
        <f>SUM(E109:E111)</f>
        <v>0</v>
      </c>
      <c r="F108" s="130">
        <f>F109+F110+F111</f>
        <v>0</v>
      </c>
      <c r="G108" s="130">
        <f aca="true" t="shared" si="27" ref="G108:M108">SUM(G109:G111)</f>
        <v>0</v>
      </c>
      <c r="H108" s="130">
        <f t="shared" si="27"/>
        <v>0</v>
      </c>
      <c r="I108" s="130">
        <f t="shared" si="27"/>
        <v>0</v>
      </c>
      <c r="J108" s="130">
        <f t="shared" si="27"/>
        <v>0</v>
      </c>
      <c r="K108" s="130">
        <f t="shared" si="27"/>
        <v>0</v>
      </c>
      <c r="L108" s="131">
        <f t="shared" si="27"/>
        <v>0</v>
      </c>
      <c r="M108" s="131">
        <f t="shared" si="27"/>
        <v>0</v>
      </c>
      <c r="N108" s="128"/>
      <c r="O108" s="132" t="s">
        <v>357</v>
      </c>
      <c r="P108" s="130">
        <f aca="true" t="shared" si="28" ref="P108:W108">SUM(P109,P114,P115)</f>
        <v>0</v>
      </c>
      <c r="Q108" s="131">
        <f t="shared" si="28"/>
        <v>0</v>
      </c>
      <c r="R108" s="131">
        <f t="shared" si="28"/>
        <v>0</v>
      </c>
      <c r="S108" s="130">
        <f t="shared" si="28"/>
        <v>0</v>
      </c>
      <c r="T108" s="130">
        <f t="shared" si="28"/>
        <v>0</v>
      </c>
      <c r="U108" s="130">
        <f t="shared" si="28"/>
        <v>0</v>
      </c>
      <c r="V108" s="131">
        <f t="shared" si="28"/>
        <v>0</v>
      </c>
      <c r="W108" s="131">
        <f t="shared" si="28"/>
        <v>0</v>
      </c>
      <c r="X108" s="128">
        <v>1030158</v>
      </c>
      <c r="Y108" s="132" t="s">
        <v>358</v>
      </c>
      <c r="Z108" s="130">
        <f>Z109+Z110+Z111</f>
        <v>0</v>
      </c>
      <c r="AA108" s="130">
        <f>SUM(AA109:AA111)</f>
        <v>0</v>
      </c>
    </row>
    <row r="109" spans="1:27" ht="16.5" customHeight="1">
      <c r="A109" s="128">
        <v>103015801</v>
      </c>
      <c r="B109" s="128" t="s">
        <v>359</v>
      </c>
      <c r="C109" s="130">
        <v>0</v>
      </c>
      <c r="D109" s="133">
        <v>0</v>
      </c>
      <c r="E109" s="133">
        <v>0</v>
      </c>
      <c r="F109" s="130">
        <v>0</v>
      </c>
      <c r="G109" s="130">
        <v>0</v>
      </c>
      <c r="H109" s="130">
        <v>0</v>
      </c>
      <c r="I109" s="130">
        <v>0</v>
      </c>
      <c r="J109" s="130">
        <v>0</v>
      </c>
      <c r="K109" s="133">
        <v>0</v>
      </c>
      <c r="L109" s="134">
        <v>0</v>
      </c>
      <c r="M109" s="134">
        <v>0</v>
      </c>
      <c r="N109" s="128">
        <v>21369</v>
      </c>
      <c r="O109" s="132" t="s">
        <v>360</v>
      </c>
      <c r="P109" s="130">
        <f aca="true" t="shared" si="29" ref="P109:W109">SUM(P110:P113)</f>
        <v>0</v>
      </c>
      <c r="Q109" s="131">
        <f t="shared" si="29"/>
        <v>0</v>
      </c>
      <c r="R109" s="131">
        <f t="shared" si="29"/>
        <v>0</v>
      </c>
      <c r="S109" s="130">
        <f t="shared" si="29"/>
        <v>0</v>
      </c>
      <c r="T109" s="130">
        <f t="shared" si="29"/>
        <v>0</v>
      </c>
      <c r="U109" s="130">
        <f t="shared" si="29"/>
        <v>0</v>
      </c>
      <c r="V109" s="131">
        <f t="shared" si="29"/>
        <v>0</v>
      </c>
      <c r="W109" s="131">
        <f t="shared" si="29"/>
        <v>0</v>
      </c>
      <c r="X109" s="128">
        <v>103015801</v>
      </c>
      <c r="Y109" s="128" t="s">
        <v>359</v>
      </c>
      <c r="Z109" s="130">
        <v>0</v>
      </c>
      <c r="AA109" s="130">
        <v>0</v>
      </c>
    </row>
    <row r="110" spans="1:27" ht="16.5" customHeight="1">
      <c r="A110" s="128">
        <v>103015802</v>
      </c>
      <c r="B110" s="128" t="s">
        <v>361</v>
      </c>
      <c r="C110" s="130">
        <v>0</v>
      </c>
      <c r="D110" s="133">
        <v>0</v>
      </c>
      <c r="E110" s="133">
        <v>0</v>
      </c>
      <c r="F110" s="130">
        <v>0</v>
      </c>
      <c r="G110" s="130">
        <v>0</v>
      </c>
      <c r="H110" s="130">
        <v>0</v>
      </c>
      <c r="I110" s="130">
        <v>0</v>
      </c>
      <c r="J110" s="130">
        <v>0</v>
      </c>
      <c r="K110" s="133">
        <v>0</v>
      </c>
      <c r="L110" s="134">
        <v>0</v>
      </c>
      <c r="M110" s="134">
        <v>0</v>
      </c>
      <c r="N110" s="128">
        <v>2136901</v>
      </c>
      <c r="O110" s="128" t="s">
        <v>355</v>
      </c>
      <c r="P110" s="130">
        <v>0</v>
      </c>
      <c r="Q110" s="134">
        <v>0</v>
      </c>
      <c r="R110" s="134">
        <v>0</v>
      </c>
      <c r="S110" s="130">
        <v>0</v>
      </c>
      <c r="T110" s="130">
        <v>0</v>
      </c>
      <c r="U110" s="133">
        <v>0</v>
      </c>
      <c r="V110" s="134">
        <v>0</v>
      </c>
      <c r="W110" s="134">
        <v>0</v>
      </c>
      <c r="X110" s="128">
        <v>103015802</v>
      </c>
      <c r="Y110" s="128" t="s">
        <v>361</v>
      </c>
      <c r="Z110" s="130">
        <v>0</v>
      </c>
      <c r="AA110" s="130">
        <v>0</v>
      </c>
    </row>
    <row r="111" spans="1:27" ht="16.5" customHeight="1">
      <c r="A111" s="128">
        <v>103015803</v>
      </c>
      <c r="B111" s="128" t="s">
        <v>362</v>
      </c>
      <c r="C111" s="130">
        <v>0</v>
      </c>
      <c r="D111" s="133">
        <v>0</v>
      </c>
      <c r="E111" s="133">
        <v>0</v>
      </c>
      <c r="F111" s="130">
        <v>0</v>
      </c>
      <c r="G111" s="130">
        <v>0</v>
      </c>
      <c r="H111" s="130">
        <v>0</v>
      </c>
      <c r="I111" s="130">
        <v>0</v>
      </c>
      <c r="J111" s="130">
        <v>0</v>
      </c>
      <c r="K111" s="133">
        <v>0</v>
      </c>
      <c r="L111" s="134">
        <v>0</v>
      </c>
      <c r="M111" s="134">
        <v>0</v>
      </c>
      <c r="N111" s="128">
        <v>2136902</v>
      </c>
      <c r="O111" s="128" t="s">
        <v>363</v>
      </c>
      <c r="P111" s="130">
        <v>0</v>
      </c>
      <c r="Q111" s="134">
        <v>0</v>
      </c>
      <c r="R111" s="134">
        <v>0</v>
      </c>
      <c r="S111" s="130">
        <v>0</v>
      </c>
      <c r="T111" s="130">
        <v>0</v>
      </c>
      <c r="U111" s="133">
        <v>0</v>
      </c>
      <c r="V111" s="134">
        <v>0</v>
      </c>
      <c r="W111" s="134">
        <v>0</v>
      </c>
      <c r="X111" s="128">
        <v>103015803</v>
      </c>
      <c r="Y111" s="128" t="s">
        <v>362</v>
      </c>
      <c r="Z111" s="130">
        <v>0</v>
      </c>
      <c r="AA111" s="130">
        <v>0</v>
      </c>
    </row>
    <row r="112" spans="1:27" ht="16.5" customHeight="1">
      <c r="A112" s="128"/>
      <c r="B112" s="128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28">
        <v>2136903</v>
      </c>
      <c r="O112" s="128" t="s">
        <v>364</v>
      </c>
      <c r="P112" s="130">
        <v>0</v>
      </c>
      <c r="Q112" s="134">
        <v>0</v>
      </c>
      <c r="R112" s="134">
        <v>0</v>
      </c>
      <c r="S112" s="130">
        <v>0</v>
      </c>
      <c r="T112" s="130">
        <v>0</v>
      </c>
      <c r="U112" s="133">
        <v>0</v>
      </c>
      <c r="V112" s="134">
        <v>0</v>
      </c>
      <c r="W112" s="134">
        <v>0</v>
      </c>
      <c r="X112" s="128"/>
      <c r="Y112" s="128"/>
      <c r="Z112" s="135"/>
      <c r="AA112" s="135"/>
    </row>
    <row r="113" spans="1:27" ht="16.5" customHeight="1">
      <c r="A113" s="128"/>
      <c r="B113" s="128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28">
        <v>2136999</v>
      </c>
      <c r="O113" s="128" t="s">
        <v>365</v>
      </c>
      <c r="P113" s="130">
        <v>0</v>
      </c>
      <c r="Q113" s="134">
        <v>0</v>
      </c>
      <c r="R113" s="134">
        <v>0</v>
      </c>
      <c r="S113" s="130">
        <v>0</v>
      </c>
      <c r="T113" s="130">
        <v>0</v>
      </c>
      <c r="U113" s="133">
        <v>0</v>
      </c>
      <c r="V113" s="134">
        <v>0</v>
      </c>
      <c r="W113" s="134">
        <v>0</v>
      </c>
      <c r="X113" s="128"/>
      <c r="Y113" s="128"/>
      <c r="Z113" s="135"/>
      <c r="AA113" s="135"/>
    </row>
    <row r="114" spans="1:27" ht="16.5" customHeight="1">
      <c r="A114" s="128"/>
      <c r="B114" s="128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28">
        <v>2320418</v>
      </c>
      <c r="O114" s="132" t="s">
        <v>366</v>
      </c>
      <c r="P114" s="130">
        <v>0</v>
      </c>
      <c r="Q114" s="134">
        <v>0</v>
      </c>
      <c r="R114" s="134">
        <v>0</v>
      </c>
      <c r="S114" s="130">
        <v>0</v>
      </c>
      <c r="T114" s="130">
        <v>0</v>
      </c>
      <c r="U114" s="133">
        <v>0</v>
      </c>
      <c r="V114" s="134">
        <v>0</v>
      </c>
      <c r="W114" s="134">
        <v>0</v>
      </c>
      <c r="X114" s="128"/>
      <c r="Y114" s="128"/>
      <c r="Z114" s="135"/>
      <c r="AA114" s="135"/>
    </row>
    <row r="115" spans="1:27" ht="16.5" customHeight="1">
      <c r="A115" s="128"/>
      <c r="B115" s="128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28">
        <v>2330418</v>
      </c>
      <c r="O115" s="132" t="s">
        <v>367</v>
      </c>
      <c r="P115" s="131">
        <v>0</v>
      </c>
      <c r="Q115" s="134">
        <v>0</v>
      </c>
      <c r="R115" s="134">
        <v>0</v>
      </c>
      <c r="S115" s="131">
        <v>0</v>
      </c>
      <c r="T115" s="131">
        <v>0</v>
      </c>
      <c r="U115" s="134">
        <v>0</v>
      </c>
      <c r="V115" s="134">
        <v>0</v>
      </c>
      <c r="W115" s="134">
        <v>0</v>
      </c>
      <c r="X115" s="128"/>
      <c r="Y115" s="128"/>
      <c r="Z115" s="135"/>
      <c r="AA115" s="135"/>
    </row>
    <row r="116" spans="1:27" ht="16.5" customHeight="1">
      <c r="A116" s="128">
        <v>1030112</v>
      </c>
      <c r="B116" s="132" t="s">
        <v>368</v>
      </c>
      <c r="C116" s="130">
        <v>0</v>
      </c>
      <c r="D116" s="133">
        <v>0</v>
      </c>
      <c r="E116" s="133">
        <v>0</v>
      </c>
      <c r="F116" s="130">
        <v>0</v>
      </c>
      <c r="G116" s="130">
        <v>0</v>
      </c>
      <c r="H116" s="130">
        <v>0</v>
      </c>
      <c r="I116" s="130">
        <v>0</v>
      </c>
      <c r="J116" s="130">
        <v>0</v>
      </c>
      <c r="K116" s="133">
        <v>0</v>
      </c>
      <c r="L116" s="134">
        <v>0</v>
      </c>
      <c r="M116" s="134">
        <v>0</v>
      </c>
      <c r="N116" s="128"/>
      <c r="O116" s="132" t="s">
        <v>369</v>
      </c>
      <c r="P116" s="130">
        <f aca="true" t="shared" si="30" ref="P116:W116">SUM(P117,P122,P123)</f>
        <v>0</v>
      </c>
      <c r="Q116" s="131">
        <f t="shared" si="30"/>
        <v>0</v>
      </c>
      <c r="R116" s="131">
        <f t="shared" si="30"/>
        <v>0</v>
      </c>
      <c r="S116" s="130">
        <f t="shared" si="30"/>
        <v>0</v>
      </c>
      <c r="T116" s="130">
        <f t="shared" si="30"/>
        <v>0</v>
      </c>
      <c r="U116" s="130">
        <f t="shared" si="30"/>
        <v>0</v>
      </c>
      <c r="V116" s="131">
        <f t="shared" si="30"/>
        <v>0</v>
      </c>
      <c r="W116" s="131">
        <f t="shared" si="30"/>
        <v>0</v>
      </c>
      <c r="X116" s="128">
        <v>1030112</v>
      </c>
      <c r="Y116" s="132" t="s">
        <v>370</v>
      </c>
      <c r="Z116" s="130">
        <v>0</v>
      </c>
      <c r="AA116" s="130">
        <f>SUM(C116:M116)-SUM(P116:W116)-Z116-I116</f>
        <v>0</v>
      </c>
    </row>
    <row r="117" spans="1:27" ht="16.5" customHeight="1">
      <c r="A117" s="128"/>
      <c r="B117" s="128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28">
        <v>21460</v>
      </c>
      <c r="O117" s="132" t="s">
        <v>371</v>
      </c>
      <c r="P117" s="130">
        <f aca="true" t="shared" si="31" ref="P117:W117">SUM(P118:P121)</f>
        <v>0</v>
      </c>
      <c r="Q117" s="131">
        <f t="shared" si="31"/>
        <v>0</v>
      </c>
      <c r="R117" s="131">
        <f t="shared" si="31"/>
        <v>0</v>
      </c>
      <c r="S117" s="130">
        <f t="shared" si="31"/>
        <v>0</v>
      </c>
      <c r="T117" s="130">
        <f t="shared" si="31"/>
        <v>0</v>
      </c>
      <c r="U117" s="130">
        <f t="shared" si="31"/>
        <v>0</v>
      </c>
      <c r="V117" s="131">
        <f t="shared" si="31"/>
        <v>0</v>
      </c>
      <c r="W117" s="131">
        <f t="shared" si="31"/>
        <v>0</v>
      </c>
      <c r="X117" s="128"/>
      <c r="Y117" s="128"/>
      <c r="Z117" s="135"/>
      <c r="AA117" s="135"/>
    </row>
    <row r="118" spans="1:27" ht="16.5" customHeight="1">
      <c r="A118" s="128"/>
      <c r="B118" s="128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28">
        <v>2146001</v>
      </c>
      <c r="O118" s="128" t="s">
        <v>372</v>
      </c>
      <c r="P118" s="130">
        <v>0</v>
      </c>
      <c r="Q118" s="134">
        <v>0</v>
      </c>
      <c r="R118" s="134">
        <v>0</v>
      </c>
      <c r="S118" s="130">
        <v>0</v>
      </c>
      <c r="T118" s="130">
        <v>0</v>
      </c>
      <c r="U118" s="133">
        <v>0</v>
      </c>
      <c r="V118" s="134">
        <v>0</v>
      </c>
      <c r="W118" s="134">
        <v>0</v>
      </c>
      <c r="X118" s="128"/>
      <c r="Y118" s="128"/>
      <c r="Z118" s="135"/>
      <c r="AA118" s="135"/>
    </row>
    <row r="119" spans="1:27" ht="16.5" customHeight="1">
      <c r="A119" s="128"/>
      <c r="B119" s="128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28">
        <v>2146002</v>
      </c>
      <c r="O119" s="128" t="s">
        <v>373</v>
      </c>
      <c r="P119" s="130">
        <v>0</v>
      </c>
      <c r="Q119" s="134">
        <v>0</v>
      </c>
      <c r="R119" s="134">
        <v>0</v>
      </c>
      <c r="S119" s="130">
        <v>0</v>
      </c>
      <c r="T119" s="130">
        <v>0</v>
      </c>
      <c r="U119" s="133">
        <v>0</v>
      </c>
      <c r="V119" s="134">
        <v>0</v>
      </c>
      <c r="W119" s="134">
        <v>0</v>
      </c>
      <c r="X119" s="128"/>
      <c r="Y119" s="128"/>
      <c r="Z119" s="135"/>
      <c r="AA119" s="135"/>
    </row>
    <row r="120" spans="1:27" ht="16.5" customHeight="1">
      <c r="A120" s="128"/>
      <c r="B120" s="128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28">
        <v>2146003</v>
      </c>
      <c r="O120" s="128" t="s">
        <v>374</v>
      </c>
      <c r="P120" s="130">
        <v>0</v>
      </c>
      <c r="Q120" s="134">
        <v>0</v>
      </c>
      <c r="R120" s="134">
        <v>0</v>
      </c>
      <c r="S120" s="130">
        <v>0</v>
      </c>
      <c r="T120" s="130">
        <v>0</v>
      </c>
      <c r="U120" s="133">
        <v>0</v>
      </c>
      <c r="V120" s="134">
        <v>0</v>
      </c>
      <c r="W120" s="134">
        <v>0</v>
      </c>
      <c r="X120" s="128"/>
      <c r="Y120" s="128"/>
      <c r="Z120" s="135"/>
      <c r="AA120" s="135"/>
    </row>
    <row r="121" spans="1:27" ht="16.5" customHeight="1">
      <c r="A121" s="128"/>
      <c r="B121" s="128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28">
        <v>2146099</v>
      </c>
      <c r="O121" s="128" t="s">
        <v>375</v>
      </c>
      <c r="P121" s="130">
        <v>0</v>
      </c>
      <c r="Q121" s="134">
        <v>0</v>
      </c>
      <c r="R121" s="134">
        <v>0</v>
      </c>
      <c r="S121" s="130">
        <v>0</v>
      </c>
      <c r="T121" s="130">
        <v>0</v>
      </c>
      <c r="U121" s="133">
        <v>0</v>
      </c>
      <c r="V121" s="134">
        <v>0</v>
      </c>
      <c r="W121" s="134">
        <v>0</v>
      </c>
      <c r="X121" s="128"/>
      <c r="Y121" s="128"/>
      <c r="Z121" s="135"/>
      <c r="AA121" s="135"/>
    </row>
    <row r="122" spans="1:27" ht="16.5" customHeight="1">
      <c r="A122" s="128"/>
      <c r="B122" s="128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28">
        <v>2320401</v>
      </c>
      <c r="O122" s="132" t="s">
        <v>376</v>
      </c>
      <c r="P122" s="130">
        <v>0</v>
      </c>
      <c r="Q122" s="134">
        <v>0</v>
      </c>
      <c r="R122" s="134">
        <v>0</v>
      </c>
      <c r="S122" s="130">
        <v>0</v>
      </c>
      <c r="T122" s="130">
        <v>0</v>
      </c>
      <c r="U122" s="133">
        <v>0</v>
      </c>
      <c r="V122" s="134">
        <v>0</v>
      </c>
      <c r="W122" s="134">
        <v>0</v>
      </c>
      <c r="X122" s="128"/>
      <c r="Y122" s="128"/>
      <c r="Z122" s="135"/>
      <c r="AA122" s="135"/>
    </row>
    <row r="123" spans="1:27" ht="16.5" customHeight="1">
      <c r="A123" s="128"/>
      <c r="B123" s="128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28">
        <v>2330401</v>
      </c>
      <c r="O123" s="132" t="s">
        <v>377</v>
      </c>
      <c r="P123" s="131">
        <v>0</v>
      </c>
      <c r="Q123" s="134">
        <v>0</v>
      </c>
      <c r="R123" s="134">
        <v>0</v>
      </c>
      <c r="S123" s="131">
        <v>0</v>
      </c>
      <c r="T123" s="131">
        <v>0</v>
      </c>
      <c r="U123" s="134">
        <v>0</v>
      </c>
      <c r="V123" s="134">
        <v>0</v>
      </c>
      <c r="W123" s="134">
        <v>0</v>
      </c>
      <c r="X123" s="128"/>
      <c r="Y123" s="128"/>
      <c r="Z123" s="135"/>
      <c r="AA123" s="135"/>
    </row>
    <row r="124" spans="1:27" ht="16.5" customHeight="1">
      <c r="A124" s="128">
        <v>1030159</v>
      </c>
      <c r="B124" s="132" t="s">
        <v>378</v>
      </c>
      <c r="C124" s="130">
        <v>0</v>
      </c>
      <c r="D124" s="133">
        <v>0</v>
      </c>
      <c r="E124" s="133">
        <v>0</v>
      </c>
      <c r="F124" s="130">
        <v>0</v>
      </c>
      <c r="G124" s="130">
        <v>0</v>
      </c>
      <c r="H124" s="130">
        <v>0</v>
      </c>
      <c r="I124" s="130">
        <v>0</v>
      </c>
      <c r="J124" s="130">
        <v>0</v>
      </c>
      <c r="K124" s="133">
        <v>0</v>
      </c>
      <c r="L124" s="134">
        <v>0</v>
      </c>
      <c r="M124" s="134">
        <v>0</v>
      </c>
      <c r="N124" s="128"/>
      <c r="O124" s="132" t="s">
        <v>379</v>
      </c>
      <c r="P124" s="130">
        <f aca="true" t="shared" si="32" ref="P124:W124">SUM(P125,P130,P131)</f>
        <v>0</v>
      </c>
      <c r="Q124" s="131">
        <f t="shared" si="32"/>
        <v>0</v>
      </c>
      <c r="R124" s="131">
        <f t="shared" si="32"/>
        <v>0</v>
      </c>
      <c r="S124" s="130">
        <f t="shared" si="32"/>
        <v>0</v>
      </c>
      <c r="T124" s="130">
        <f t="shared" si="32"/>
        <v>0</v>
      </c>
      <c r="U124" s="130">
        <f t="shared" si="32"/>
        <v>0</v>
      </c>
      <c r="V124" s="131">
        <f t="shared" si="32"/>
        <v>0</v>
      </c>
      <c r="W124" s="131">
        <f t="shared" si="32"/>
        <v>0</v>
      </c>
      <c r="X124" s="128">
        <v>1030159</v>
      </c>
      <c r="Y124" s="132" t="s">
        <v>378</v>
      </c>
      <c r="Z124" s="130">
        <v>0</v>
      </c>
      <c r="AA124" s="130">
        <f>SUM(C124:M124)-SUM(P124:W124)-Z124-I124</f>
        <v>0</v>
      </c>
    </row>
    <row r="125" spans="1:27" ht="16.5" customHeight="1">
      <c r="A125" s="128"/>
      <c r="B125" s="128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28">
        <v>21462</v>
      </c>
      <c r="O125" s="132" t="s">
        <v>380</v>
      </c>
      <c r="P125" s="130">
        <f aca="true" t="shared" si="33" ref="P125:W125">SUM(P126:P129)</f>
        <v>0</v>
      </c>
      <c r="Q125" s="131">
        <f t="shared" si="33"/>
        <v>0</v>
      </c>
      <c r="R125" s="131">
        <f t="shared" si="33"/>
        <v>0</v>
      </c>
      <c r="S125" s="130">
        <f t="shared" si="33"/>
        <v>0</v>
      </c>
      <c r="T125" s="130">
        <f t="shared" si="33"/>
        <v>0</v>
      </c>
      <c r="U125" s="130">
        <f t="shared" si="33"/>
        <v>0</v>
      </c>
      <c r="V125" s="131">
        <f t="shared" si="33"/>
        <v>0</v>
      </c>
      <c r="W125" s="131">
        <f t="shared" si="33"/>
        <v>0</v>
      </c>
      <c r="X125" s="128"/>
      <c r="Y125" s="128"/>
      <c r="Z125" s="135"/>
      <c r="AA125" s="135"/>
    </row>
    <row r="126" spans="1:27" ht="16.5" customHeight="1">
      <c r="A126" s="128"/>
      <c r="B126" s="128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28">
        <v>2146201</v>
      </c>
      <c r="O126" s="128" t="s">
        <v>374</v>
      </c>
      <c r="P126" s="130">
        <v>0</v>
      </c>
      <c r="Q126" s="134">
        <v>0</v>
      </c>
      <c r="R126" s="134">
        <v>0</v>
      </c>
      <c r="S126" s="130">
        <v>0</v>
      </c>
      <c r="T126" s="130">
        <v>0</v>
      </c>
      <c r="U126" s="133">
        <v>0</v>
      </c>
      <c r="V126" s="134">
        <v>0</v>
      </c>
      <c r="W126" s="134">
        <v>0</v>
      </c>
      <c r="X126" s="128"/>
      <c r="Y126" s="128"/>
      <c r="Z126" s="135"/>
      <c r="AA126" s="135"/>
    </row>
    <row r="127" spans="1:27" ht="16.5" customHeight="1">
      <c r="A127" s="128"/>
      <c r="B127" s="128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28">
        <v>2146202</v>
      </c>
      <c r="O127" s="128" t="s">
        <v>381</v>
      </c>
      <c r="P127" s="130">
        <v>0</v>
      </c>
      <c r="Q127" s="134">
        <v>0</v>
      </c>
      <c r="R127" s="134">
        <v>0</v>
      </c>
      <c r="S127" s="130">
        <v>0</v>
      </c>
      <c r="T127" s="130">
        <v>0</v>
      </c>
      <c r="U127" s="133">
        <v>0</v>
      </c>
      <c r="V127" s="134">
        <v>0</v>
      </c>
      <c r="W127" s="134">
        <v>0</v>
      </c>
      <c r="X127" s="128"/>
      <c r="Y127" s="128"/>
      <c r="Z127" s="135"/>
      <c r="AA127" s="135"/>
    </row>
    <row r="128" spans="1:27" ht="16.5" customHeight="1">
      <c r="A128" s="128"/>
      <c r="B128" s="128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28">
        <v>2146203</v>
      </c>
      <c r="O128" s="128" t="s">
        <v>382</v>
      </c>
      <c r="P128" s="130">
        <v>0</v>
      </c>
      <c r="Q128" s="134">
        <v>0</v>
      </c>
      <c r="R128" s="134">
        <v>0</v>
      </c>
      <c r="S128" s="130">
        <v>0</v>
      </c>
      <c r="T128" s="130">
        <v>0</v>
      </c>
      <c r="U128" s="133">
        <v>0</v>
      </c>
      <c r="V128" s="134">
        <v>0</v>
      </c>
      <c r="W128" s="134">
        <v>0</v>
      </c>
      <c r="X128" s="128"/>
      <c r="Y128" s="128"/>
      <c r="Z128" s="135"/>
      <c r="AA128" s="135"/>
    </row>
    <row r="129" spans="1:27" ht="16.5" customHeight="1">
      <c r="A129" s="128"/>
      <c r="B129" s="128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28">
        <v>2146299</v>
      </c>
      <c r="O129" s="128" t="s">
        <v>383</v>
      </c>
      <c r="P129" s="130">
        <v>0</v>
      </c>
      <c r="Q129" s="134">
        <v>0</v>
      </c>
      <c r="R129" s="134">
        <v>0</v>
      </c>
      <c r="S129" s="130">
        <v>0</v>
      </c>
      <c r="T129" s="130">
        <v>0</v>
      </c>
      <c r="U129" s="133">
        <v>0</v>
      </c>
      <c r="V129" s="134">
        <v>0</v>
      </c>
      <c r="W129" s="134">
        <v>0</v>
      </c>
      <c r="X129" s="128"/>
      <c r="Y129" s="128"/>
      <c r="Z129" s="135"/>
      <c r="AA129" s="135"/>
    </row>
    <row r="130" spans="1:27" ht="16.5" customHeight="1">
      <c r="A130" s="128"/>
      <c r="B130" s="128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28">
        <v>2320419</v>
      </c>
      <c r="O130" s="132" t="s">
        <v>384</v>
      </c>
      <c r="P130" s="130">
        <v>0</v>
      </c>
      <c r="Q130" s="134">
        <v>0</v>
      </c>
      <c r="R130" s="134">
        <v>0</v>
      </c>
      <c r="S130" s="130">
        <v>0</v>
      </c>
      <c r="T130" s="130">
        <v>0</v>
      </c>
      <c r="U130" s="133">
        <v>0</v>
      </c>
      <c r="V130" s="134">
        <v>0</v>
      </c>
      <c r="W130" s="134">
        <v>0</v>
      </c>
      <c r="X130" s="128"/>
      <c r="Y130" s="128"/>
      <c r="Z130" s="135"/>
      <c r="AA130" s="135"/>
    </row>
    <row r="131" spans="1:27" ht="16.5" customHeight="1">
      <c r="A131" s="128"/>
      <c r="B131" s="128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28">
        <v>2330419</v>
      </c>
      <c r="O131" s="132" t="s">
        <v>385</v>
      </c>
      <c r="P131" s="131">
        <v>0</v>
      </c>
      <c r="Q131" s="134">
        <v>0</v>
      </c>
      <c r="R131" s="134">
        <v>0</v>
      </c>
      <c r="S131" s="131">
        <v>0</v>
      </c>
      <c r="T131" s="131">
        <v>0</v>
      </c>
      <c r="U131" s="134">
        <v>0</v>
      </c>
      <c r="V131" s="134">
        <v>0</v>
      </c>
      <c r="W131" s="134">
        <v>0</v>
      </c>
      <c r="X131" s="128"/>
      <c r="Y131" s="128"/>
      <c r="Z131" s="135"/>
      <c r="AA131" s="135"/>
    </row>
    <row r="132" spans="1:27" ht="16.5" customHeight="1">
      <c r="A132" s="128">
        <v>1030115</v>
      </c>
      <c r="B132" s="132" t="s">
        <v>386</v>
      </c>
      <c r="C132" s="130">
        <v>0</v>
      </c>
      <c r="D132" s="133">
        <v>0</v>
      </c>
      <c r="E132" s="133">
        <v>0</v>
      </c>
      <c r="F132" s="130">
        <v>0</v>
      </c>
      <c r="G132" s="130">
        <v>0</v>
      </c>
      <c r="H132" s="130">
        <v>0</v>
      </c>
      <c r="I132" s="130">
        <v>0</v>
      </c>
      <c r="J132" s="130">
        <v>0</v>
      </c>
      <c r="K132" s="133">
        <v>0</v>
      </c>
      <c r="L132" s="134">
        <v>0</v>
      </c>
      <c r="M132" s="134">
        <v>0</v>
      </c>
      <c r="N132" s="128"/>
      <c r="O132" s="132" t="s">
        <v>387</v>
      </c>
      <c r="P132" s="130">
        <f aca="true" t="shared" si="34" ref="P132:W132">SUM(P133,P138,P139)</f>
        <v>0</v>
      </c>
      <c r="Q132" s="131">
        <f t="shared" si="34"/>
        <v>0</v>
      </c>
      <c r="R132" s="131">
        <f t="shared" si="34"/>
        <v>0</v>
      </c>
      <c r="S132" s="130">
        <f t="shared" si="34"/>
        <v>0</v>
      </c>
      <c r="T132" s="130">
        <f t="shared" si="34"/>
        <v>0</v>
      </c>
      <c r="U132" s="130">
        <f t="shared" si="34"/>
        <v>0</v>
      </c>
      <c r="V132" s="131">
        <f t="shared" si="34"/>
        <v>0</v>
      </c>
      <c r="W132" s="131">
        <f t="shared" si="34"/>
        <v>0</v>
      </c>
      <c r="X132" s="128">
        <v>1030115</v>
      </c>
      <c r="Y132" s="132" t="s">
        <v>388</v>
      </c>
      <c r="Z132" s="130">
        <v>0</v>
      </c>
      <c r="AA132" s="130">
        <f>SUM(C132:M132)-SUM(P132:W132)-Z132-I132</f>
        <v>0</v>
      </c>
    </row>
    <row r="133" spans="1:27" ht="16.5" customHeight="1">
      <c r="A133" s="128"/>
      <c r="B133" s="128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28">
        <v>21463</v>
      </c>
      <c r="O133" s="132" t="s">
        <v>389</v>
      </c>
      <c r="P133" s="130">
        <f aca="true" t="shared" si="35" ref="P133:W133">SUM(P134:P137)</f>
        <v>0</v>
      </c>
      <c r="Q133" s="131">
        <f t="shared" si="35"/>
        <v>0</v>
      </c>
      <c r="R133" s="131">
        <f t="shared" si="35"/>
        <v>0</v>
      </c>
      <c r="S133" s="130">
        <f t="shared" si="35"/>
        <v>0</v>
      </c>
      <c r="T133" s="130">
        <f t="shared" si="35"/>
        <v>0</v>
      </c>
      <c r="U133" s="130">
        <f t="shared" si="35"/>
        <v>0</v>
      </c>
      <c r="V133" s="131">
        <f t="shared" si="35"/>
        <v>0</v>
      </c>
      <c r="W133" s="131">
        <f t="shared" si="35"/>
        <v>0</v>
      </c>
      <c r="X133" s="128"/>
      <c r="Y133" s="128"/>
      <c r="Z133" s="135"/>
      <c r="AA133" s="135"/>
    </row>
    <row r="134" spans="1:27" ht="16.5" customHeight="1">
      <c r="A134" s="128"/>
      <c r="B134" s="128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28">
        <v>2146301</v>
      </c>
      <c r="O134" s="128" t="s">
        <v>390</v>
      </c>
      <c r="P134" s="130">
        <v>0</v>
      </c>
      <c r="Q134" s="134">
        <v>0</v>
      </c>
      <c r="R134" s="134">
        <v>0</v>
      </c>
      <c r="S134" s="130">
        <v>0</v>
      </c>
      <c r="T134" s="130">
        <v>0</v>
      </c>
      <c r="U134" s="133">
        <v>0</v>
      </c>
      <c r="V134" s="134">
        <v>0</v>
      </c>
      <c r="W134" s="134">
        <v>0</v>
      </c>
      <c r="X134" s="128"/>
      <c r="Y134" s="128"/>
      <c r="Z134" s="135"/>
      <c r="AA134" s="135"/>
    </row>
    <row r="135" spans="1:27" ht="16.5" customHeight="1">
      <c r="A135" s="128"/>
      <c r="B135" s="128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28">
        <v>2146302</v>
      </c>
      <c r="O135" s="128" t="s">
        <v>391</v>
      </c>
      <c r="P135" s="130">
        <v>0</v>
      </c>
      <c r="Q135" s="134">
        <v>0</v>
      </c>
      <c r="R135" s="134">
        <v>0</v>
      </c>
      <c r="S135" s="130">
        <v>0</v>
      </c>
      <c r="T135" s="130">
        <v>0</v>
      </c>
      <c r="U135" s="133">
        <v>0</v>
      </c>
      <c r="V135" s="134">
        <v>0</v>
      </c>
      <c r="W135" s="134">
        <v>0</v>
      </c>
      <c r="X135" s="128"/>
      <c r="Y135" s="128"/>
      <c r="Z135" s="135"/>
      <c r="AA135" s="135"/>
    </row>
    <row r="136" spans="1:27" ht="16.5" customHeight="1">
      <c r="A136" s="128"/>
      <c r="B136" s="128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28">
        <v>2146303</v>
      </c>
      <c r="O136" s="128" t="s">
        <v>392</v>
      </c>
      <c r="P136" s="130">
        <v>0</v>
      </c>
      <c r="Q136" s="134">
        <v>0</v>
      </c>
      <c r="R136" s="134">
        <v>0</v>
      </c>
      <c r="S136" s="130">
        <v>0</v>
      </c>
      <c r="T136" s="130">
        <v>0</v>
      </c>
      <c r="U136" s="133">
        <v>0</v>
      </c>
      <c r="V136" s="134">
        <v>0</v>
      </c>
      <c r="W136" s="134">
        <v>0</v>
      </c>
      <c r="X136" s="128"/>
      <c r="Y136" s="128"/>
      <c r="Z136" s="135"/>
      <c r="AA136" s="135"/>
    </row>
    <row r="137" spans="1:27" ht="16.5" customHeight="1">
      <c r="A137" s="128"/>
      <c r="B137" s="128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28">
        <v>2146399</v>
      </c>
      <c r="O137" s="128" t="s">
        <v>393</v>
      </c>
      <c r="P137" s="130">
        <v>0</v>
      </c>
      <c r="Q137" s="134">
        <v>0</v>
      </c>
      <c r="R137" s="134">
        <v>0</v>
      </c>
      <c r="S137" s="130">
        <v>0</v>
      </c>
      <c r="T137" s="130">
        <v>0</v>
      </c>
      <c r="U137" s="133">
        <v>0</v>
      </c>
      <c r="V137" s="134">
        <v>0</v>
      </c>
      <c r="W137" s="134">
        <v>0</v>
      </c>
      <c r="X137" s="128"/>
      <c r="Y137" s="128"/>
      <c r="Z137" s="135"/>
      <c r="AA137" s="135"/>
    </row>
    <row r="138" spans="1:27" ht="16.5" customHeight="1">
      <c r="A138" s="128"/>
      <c r="B138" s="128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28">
        <v>2320402</v>
      </c>
      <c r="O138" s="132" t="s">
        <v>394</v>
      </c>
      <c r="P138" s="130">
        <v>0</v>
      </c>
      <c r="Q138" s="134">
        <v>0</v>
      </c>
      <c r="R138" s="134">
        <v>0</v>
      </c>
      <c r="S138" s="130">
        <v>0</v>
      </c>
      <c r="T138" s="130">
        <v>0</v>
      </c>
      <c r="U138" s="133">
        <v>0</v>
      </c>
      <c r="V138" s="134">
        <v>0</v>
      </c>
      <c r="W138" s="134">
        <v>0</v>
      </c>
      <c r="X138" s="128"/>
      <c r="Y138" s="128"/>
      <c r="Z138" s="135"/>
      <c r="AA138" s="135"/>
    </row>
    <row r="139" spans="1:27" ht="16.5" customHeight="1">
      <c r="A139" s="128"/>
      <c r="B139" s="128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28">
        <v>2330402</v>
      </c>
      <c r="O139" s="132" t="s">
        <v>395</v>
      </c>
      <c r="P139" s="131">
        <v>0</v>
      </c>
      <c r="Q139" s="134">
        <v>0</v>
      </c>
      <c r="R139" s="134">
        <v>0</v>
      </c>
      <c r="S139" s="131">
        <v>0</v>
      </c>
      <c r="T139" s="131">
        <v>0</v>
      </c>
      <c r="U139" s="134">
        <v>0</v>
      </c>
      <c r="V139" s="134">
        <v>0</v>
      </c>
      <c r="W139" s="134">
        <v>0</v>
      </c>
      <c r="X139" s="128"/>
      <c r="Y139" s="128"/>
      <c r="Z139" s="135"/>
      <c r="AA139" s="135"/>
    </row>
    <row r="140" spans="1:27" ht="16.5" customHeight="1">
      <c r="A140" s="128">
        <v>1030106</v>
      </c>
      <c r="B140" s="132" t="s">
        <v>396</v>
      </c>
      <c r="C140" s="130">
        <v>0</v>
      </c>
      <c r="D140" s="133">
        <v>0</v>
      </c>
      <c r="E140" s="133">
        <v>0</v>
      </c>
      <c r="F140" s="130">
        <v>0</v>
      </c>
      <c r="G140" s="130">
        <v>0</v>
      </c>
      <c r="H140" s="130">
        <v>0</v>
      </c>
      <c r="I140" s="130">
        <v>0</v>
      </c>
      <c r="J140" s="130">
        <v>0</v>
      </c>
      <c r="K140" s="133">
        <v>0</v>
      </c>
      <c r="L140" s="134">
        <v>0</v>
      </c>
      <c r="M140" s="134">
        <v>0</v>
      </c>
      <c r="N140" s="128">
        <v>21464</v>
      </c>
      <c r="O140" s="132" t="s">
        <v>397</v>
      </c>
      <c r="P140" s="130">
        <f aca="true" t="shared" si="36" ref="P140:W140">SUM(P141:P148)</f>
        <v>0</v>
      </c>
      <c r="Q140" s="131">
        <f t="shared" si="36"/>
        <v>0</v>
      </c>
      <c r="R140" s="131">
        <f t="shared" si="36"/>
        <v>0</v>
      </c>
      <c r="S140" s="130">
        <f t="shared" si="36"/>
        <v>0</v>
      </c>
      <c r="T140" s="130">
        <f t="shared" si="36"/>
        <v>0</v>
      </c>
      <c r="U140" s="130">
        <f t="shared" si="36"/>
        <v>0</v>
      </c>
      <c r="V140" s="131">
        <f t="shared" si="36"/>
        <v>0</v>
      </c>
      <c r="W140" s="131">
        <f t="shared" si="36"/>
        <v>0</v>
      </c>
      <c r="X140" s="128">
        <v>1030106</v>
      </c>
      <c r="Y140" s="132" t="s">
        <v>398</v>
      </c>
      <c r="Z140" s="130">
        <v>0</v>
      </c>
      <c r="AA140" s="130">
        <f>SUM(C140:M140)-SUM(P140:W140)-Z140-I140</f>
        <v>0</v>
      </c>
    </row>
    <row r="141" spans="1:27" ht="16.5" customHeight="1">
      <c r="A141" s="128"/>
      <c r="B141" s="128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28">
        <v>2146401</v>
      </c>
      <c r="O141" s="128" t="s">
        <v>399</v>
      </c>
      <c r="P141" s="130">
        <v>0</v>
      </c>
      <c r="Q141" s="134">
        <v>0</v>
      </c>
      <c r="R141" s="134">
        <v>0</v>
      </c>
      <c r="S141" s="130">
        <v>0</v>
      </c>
      <c r="T141" s="130">
        <v>0</v>
      </c>
      <c r="U141" s="133">
        <v>0</v>
      </c>
      <c r="V141" s="134">
        <v>0</v>
      </c>
      <c r="W141" s="134">
        <v>0</v>
      </c>
      <c r="X141" s="128"/>
      <c r="Y141" s="128"/>
      <c r="Z141" s="135"/>
      <c r="AA141" s="135"/>
    </row>
    <row r="142" spans="1:27" ht="16.5" customHeight="1">
      <c r="A142" s="128"/>
      <c r="B142" s="128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28">
        <v>2146402</v>
      </c>
      <c r="O142" s="128" t="s">
        <v>400</v>
      </c>
      <c r="P142" s="130">
        <v>0</v>
      </c>
      <c r="Q142" s="134">
        <v>0</v>
      </c>
      <c r="R142" s="134">
        <v>0</v>
      </c>
      <c r="S142" s="130">
        <v>0</v>
      </c>
      <c r="T142" s="130">
        <v>0</v>
      </c>
      <c r="U142" s="133">
        <v>0</v>
      </c>
      <c r="V142" s="134">
        <v>0</v>
      </c>
      <c r="W142" s="134">
        <v>0</v>
      </c>
      <c r="X142" s="128"/>
      <c r="Y142" s="128"/>
      <c r="Z142" s="135"/>
      <c r="AA142" s="135"/>
    </row>
    <row r="143" spans="1:27" ht="16.5" customHeight="1">
      <c r="A143" s="128"/>
      <c r="B143" s="128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28">
        <v>2146403</v>
      </c>
      <c r="O143" s="128" t="s">
        <v>401</v>
      </c>
      <c r="P143" s="130">
        <v>0</v>
      </c>
      <c r="Q143" s="134">
        <v>0</v>
      </c>
      <c r="R143" s="134">
        <v>0</v>
      </c>
      <c r="S143" s="130">
        <v>0</v>
      </c>
      <c r="T143" s="130">
        <v>0</v>
      </c>
      <c r="U143" s="133">
        <v>0</v>
      </c>
      <c r="V143" s="134">
        <v>0</v>
      </c>
      <c r="W143" s="134">
        <v>0</v>
      </c>
      <c r="X143" s="128"/>
      <c r="Y143" s="128"/>
      <c r="Z143" s="135"/>
      <c r="AA143" s="135"/>
    </row>
    <row r="144" spans="1:27" ht="16.5" customHeight="1">
      <c r="A144" s="128"/>
      <c r="B144" s="128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28">
        <v>2146404</v>
      </c>
      <c r="O144" s="128" t="s">
        <v>402</v>
      </c>
      <c r="P144" s="130">
        <v>0</v>
      </c>
      <c r="Q144" s="134">
        <v>0</v>
      </c>
      <c r="R144" s="134">
        <v>0</v>
      </c>
      <c r="S144" s="130">
        <v>0</v>
      </c>
      <c r="T144" s="130">
        <v>0</v>
      </c>
      <c r="U144" s="133">
        <v>0</v>
      </c>
      <c r="V144" s="134">
        <v>0</v>
      </c>
      <c r="W144" s="134">
        <v>0</v>
      </c>
      <c r="X144" s="128"/>
      <c r="Y144" s="128"/>
      <c r="Z144" s="135"/>
      <c r="AA144" s="135"/>
    </row>
    <row r="145" spans="1:27" ht="16.5" customHeight="1">
      <c r="A145" s="128"/>
      <c r="B145" s="128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28">
        <v>2146405</v>
      </c>
      <c r="O145" s="128" t="s">
        <v>403</v>
      </c>
      <c r="P145" s="130">
        <v>0</v>
      </c>
      <c r="Q145" s="134">
        <v>0</v>
      </c>
      <c r="R145" s="134">
        <v>0</v>
      </c>
      <c r="S145" s="130">
        <v>0</v>
      </c>
      <c r="T145" s="130">
        <v>0</v>
      </c>
      <c r="U145" s="133">
        <v>0</v>
      </c>
      <c r="V145" s="134">
        <v>0</v>
      </c>
      <c r="W145" s="134">
        <v>0</v>
      </c>
      <c r="X145" s="128"/>
      <c r="Y145" s="128"/>
      <c r="Z145" s="135"/>
      <c r="AA145" s="135"/>
    </row>
    <row r="146" spans="1:27" ht="16.5" customHeight="1">
      <c r="A146" s="128"/>
      <c r="B146" s="128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28">
        <v>2146406</v>
      </c>
      <c r="O146" s="128" t="s">
        <v>404</v>
      </c>
      <c r="P146" s="130">
        <v>0</v>
      </c>
      <c r="Q146" s="134">
        <v>0</v>
      </c>
      <c r="R146" s="134">
        <v>0</v>
      </c>
      <c r="S146" s="130">
        <v>0</v>
      </c>
      <c r="T146" s="130">
        <v>0</v>
      </c>
      <c r="U146" s="133">
        <v>0</v>
      </c>
      <c r="V146" s="134">
        <v>0</v>
      </c>
      <c r="W146" s="134">
        <v>0</v>
      </c>
      <c r="X146" s="128"/>
      <c r="Y146" s="128"/>
      <c r="Z146" s="135"/>
      <c r="AA146" s="135"/>
    </row>
    <row r="147" spans="1:27" ht="16.5" customHeight="1">
      <c r="A147" s="128"/>
      <c r="B147" s="128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28">
        <v>2146407</v>
      </c>
      <c r="O147" s="128" t="s">
        <v>405</v>
      </c>
      <c r="P147" s="130">
        <v>0</v>
      </c>
      <c r="Q147" s="134">
        <v>0</v>
      </c>
      <c r="R147" s="134">
        <v>0</v>
      </c>
      <c r="S147" s="130">
        <v>0</v>
      </c>
      <c r="T147" s="130">
        <v>0</v>
      </c>
      <c r="U147" s="133">
        <v>0</v>
      </c>
      <c r="V147" s="134">
        <v>0</v>
      </c>
      <c r="W147" s="134">
        <v>0</v>
      </c>
      <c r="X147" s="128"/>
      <c r="Y147" s="128"/>
      <c r="Z147" s="135"/>
      <c r="AA147" s="135"/>
    </row>
    <row r="148" spans="1:27" ht="16.5" customHeight="1">
      <c r="A148" s="128"/>
      <c r="B148" s="128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28">
        <v>2146499</v>
      </c>
      <c r="O148" s="128" t="s">
        <v>406</v>
      </c>
      <c r="P148" s="130">
        <v>0</v>
      </c>
      <c r="Q148" s="134">
        <v>0</v>
      </c>
      <c r="R148" s="134">
        <v>0</v>
      </c>
      <c r="S148" s="130">
        <v>0</v>
      </c>
      <c r="T148" s="131">
        <v>0</v>
      </c>
      <c r="U148" s="134">
        <v>0</v>
      </c>
      <c r="V148" s="134">
        <v>0</v>
      </c>
      <c r="W148" s="134">
        <v>0</v>
      </c>
      <c r="X148" s="128"/>
      <c r="Y148" s="128"/>
      <c r="Z148" s="135"/>
      <c r="AA148" s="135"/>
    </row>
    <row r="149" spans="1:27" ht="16.5" customHeight="1">
      <c r="A149" s="128">
        <v>1030171</v>
      </c>
      <c r="B149" s="132" t="s">
        <v>407</v>
      </c>
      <c r="C149" s="130">
        <v>0</v>
      </c>
      <c r="D149" s="133">
        <v>0</v>
      </c>
      <c r="E149" s="133">
        <v>0</v>
      </c>
      <c r="F149" s="130">
        <v>0</v>
      </c>
      <c r="G149" s="130">
        <v>0</v>
      </c>
      <c r="H149" s="130">
        <v>0</v>
      </c>
      <c r="I149" s="130">
        <v>0</v>
      </c>
      <c r="J149" s="130">
        <v>0</v>
      </c>
      <c r="K149" s="133">
        <v>0</v>
      </c>
      <c r="L149" s="134">
        <v>0</v>
      </c>
      <c r="M149" s="134">
        <v>0</v>
      </c>
      <c r="N149" s="128">
        <v>21468</v>
      </c>
      <c r="O149" s="132" t="s">
        <v>408</v>
      </c>
      <c r="P149" s="130">
        <f aca="true" t="shared" si="37" ref="P149:W149">SUM(P150:P155)</f>
        <v>0</v>
      </c>
      <c r="Q149" s="131">
        <f t="shared" si="37"/>
        <v>0</v>
      </c>
      <c r="R149" s="131">
        <f t="shared" si="37"/>
        <v>0</v>
      </c>
      <c r="S149" s="130">
        <f t="shared" si="37"/>
        <v>0</v>
      </c>
      <c r="T149" s="130">
        <f t="shared" si="37"/>
        <v>0</v>
      </c>
      <c r="U149" s="130">
        <f t="shared" si="37"/>
        <v>0</v>
      </c>
      <c r="V149" s="131">
        <f t="shared" si="37"/>
        <v>0</v>
      </c>
      <c r="W149" s="131">
        <f t="shared" si="37"/>
        <v>0</v>
      </c>
      <c r="X149" s="128">
        <v>1030171</v>
      </c>
      <c r="Y149" s="132" t="s">
        <v>409</v>
      </c>
      <c r="Z149" s="130">
        <v>0</v>
      </c>
      <c r="AA149" s="130">
        <f>SUM(C149:M149)-SUM(P149:W149)-Z149-I149</f>
        <v>0</v>
      </c>
    </row>
    <row r="150" spans="1:27" ht="16.5" customHeight="1">
      <c r="A150" s="128"/>
      <c r="B150" s="128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28">
        <v>2146801</v>
      </c>
      <c r="O150" s="128" t="s">
        <v>410</v>
      </c>
      <c r="P150" s="130">
        <v>0</v>
      </c>
      <c r="Q150" s="134">
        <v>0</v>
      </c>
      <c r="R150" s="134">
        <v>0</v>
      </c>
      <c r="S150" s="130">
        <v>0</v>
      </c>
      <c r="T150" s="130">
        <v>0</v>
      </c>
      <c r="U150" s="133">
        <v>0</v>
      </c>
      <c r="V150" s="134">
        <v>0</v>
      </c>
      <c r="W150" s="134">
        <v>0</v>
      </c>
      <c r="X150" s="128"/>
      <c r="Y150" s="128"/>
      <c r="Z150" s="135"/>
      <c r="AA150" s="135"/>
    </row>
    <row r="151" spans="1:27" ht="16.5" customHeight="1">
      <c r="A151" s="128"/>
      <c r="B151" s="128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28">
        <v>2146802</v>
      </c>
      <c r="O151" s="128" t="s">
        <v>411</v>
      </c>
      <c r="P151" s="130">
        <v>0</v>
      </c>
      <c r="Q151" s="134">
        <v>0</v>
      </c>
      <c r="R151" s="134">
        <v>0</v>
      </c>
      <c r="S151" s="130">
        <v>0</v>
      </c>
      <c r="T151" s="130">
        <v>0</v>
      </c>
      <c r="U151" s="133">
        <v>0</v>
      </c>
      <c r="V151" s="134">
        <v>0</v>
      </c>
      <c r="W151" s="134">
        <v>0</v>
      </c>
      <c r="X151" s="128"/>
      <c r="Y151" s="128"/>
      <c r="Z151" s="135"/>
      <c r="AA151" s="135"/>
    </row>
    <row r="152" spans="1:27" ht="16.5" customHeight="1">
      <c r="A152" s="128"/>
      <c r="B152" s="128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28">
        <v>2146803</v>
      </c>
      <c r="O152" s="128" t="s">
        <v>412</v>
      </c>
      <c r="P152" s="130">
        <v>0</v>
      </c>
      <c r="Q152" s="134">
        <v>0</v>
      </c>
      <c r="R152" s="134">
        <v>0</v>
      </c>
      <c r="S152" s="130">
        <v>0</v>
      </c>
      <c r="T152" s="130">
        <v>0</v>
      </c>
      <c r="U152" s="133">
        <v>0</v>
      </c>
      <c r="V152" s="134">
        <v>0</v>
      </c>
      <c r="W152" s="134">
        <v>0</v>
      </c>
      <c r="X152" s="128"/>
      <c r="Y152" s="128"/>
      <c r="Z152" s="135"/>
      <c r="AA152" s="135"/>
    </row>
    <row r="153" spans="1:27" ht="16.5" customHeight="1">
      <c r="A153" s="128"/>
      <c r="B153" s="128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28">
        <v>2146804</v>
      </c>
      <c r="O153" s="128" t="s">
        <v>413</v>
      </c>
      <c r="P153" s="130">
        <v>0</v>
      </c>
      <c r="Q153" s="134">
        <v>0</v>
      </c>
      <c r="R153" s="134">
        <v>0</v>
      </c>
      <c r="S153" s="130">
        <v>0</v>
      </c>
      <c r="T153" s="130">
        <v>0</v>
      </c>
      <c r="U153" s="133">
        <v>0</v>
      </c>
      <c r="V153" s="134">
        <v>0</v>
      </c>
      <c r="W153" s="134">
        <v>0</v>
      </c>
      <c r="X153" s="128"/>
      <c r="Y153" s="128"/>
      <c r="Z153" s="135"/>
      <c r="AA153" s="135"/>
    </row>
    <row r="154" spans="1:27" ht="16.5" customHeight="1">
      <c r="A154" s="128"/>
      <c r="B154" s="128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28">
        <v>2146805</v>
      </c>
      <c r="O154" s="128" t="s">
        <v>414</v>
      </c>
      <c r="P154" s="130">
        <v>0</v>
      </c>
      <c r="Q154" s="134">
        <v>0</v>
      </c>
      <c r="R154" s="134">
        <v>0</v>
      </c>
      <c r="S154" s="130">
        <v>0</v>
      </c>
      <c r="T154" s="130">
        <v>0</v>
      </c>
      <c r="U154" s="133">
        <v>0</v>
      </c>
      <c r="V154" s="134">
        <v>0</v>
      </c>
      <c r="W154" s="134">
        <v>0</v>
      </c>
      <c r="X154" s="128"/>
      <c r="Y154" s="128"/>
      <c r="Z154" s="135"/>
      <c r="AA154" s="135"/>
    </row>
    <row r="155" spans="1:27" ht="16.5" customHeight="1">
      <c r="A155" s="128"/>
      <c r="B155" s="128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28">
        <v>2146899</v>
      </c>
      <c r="O155" s="128" t="s">
        <v>415</v>
      </c>
      <c r="P155" s="130">
        <v>0</v>
      </c>
      <c r="Q155" s="134">
        <v>0</v>
      </c>
      <c r="R155" s="134">
        <v>0</v>
      </c>
      <c r="S155" s="130">
        <v>0</v>
      </c>
      <c r="T155" s="131">
        <v>0</v>
      </c>
      <c r="U155" s="134">
        <v>0</v>
      </c>
      <c r="V155" s="134">
        <v>0</v>
      </c>
      <c r="W155" s="134">
        <v>0</v>
      </c>
      <c r="X155" s="128" t="s">
        <v>416</v>
      </c>
      <c r="Y155" s="128"/>
      <c r="Z155" s="135"/>
      <c r="AA155" s="135"/>
    </row>
    <row r="156" spans="1:27" ht="16.5" customHeight="1">
      <c r="A156" s="128">
        <v>1030110</v>
      </c>
      <c r="B156" s="132" t="s">
        <v>417</v>
      </c>
      <c r="C156" s="130">
        <v>0</v>
      </c>
      <c r="D156" s="133">
        <v>0</v>
      </c>
      <c r="E156" s="133">
        <v>0</v>
      </c>
      <c r="F156" s="130">
        <v>0</v>
      </c>
      <c r="G156" s="130">
        <v>0</v>
      </c>
      <c r="H156" s="130">
        <v>0</v>
      </c>
      <c r="I156" s="130">
        <v>0</v>
      </c>
      <c r="J156" s="130">
        <v>0</v>
      </c>
      <c r="K156" s="133">
        <v>0</v>
      </c>
      <c r="L156" s="134">
        <v>0</v>
      </c>
      <c r="M156" s="134">
        <v>0</v>
      </c>
      <c r="N156" s="128">
        <v>21469</v>
      </c>
      <c r="O156" s="132" t="s">
        <v>418</v>
      </c>
      <c r="P156" s="130">
        <f aca="true" t="shared" si="38" ref="P156:W156">SUM(P157:P164)</f>
        <v>0</v>
      </c>
      <c r="Q156" s="131">
        <f t="shared" si="38"/>
        <v>0</v>
      </c>
      <c r="R156" s="131">
        <f t="shared" si="38"/>
        <v>0</v>
      </c>
      <c r="S156" s="130">
        <f t="shared" si="38"/>
        <v>0</v>
      </c>
      <c r="T156" s="130">
        <f t="shared" si="38"/>
        <v>0</v>
      </c>
      <c r="U156" s="130">
        <f t="shared" si="38"/>
        <v>0</v>
      </c>
      <c r="V156" s="131">
        <f t="shared" si="38"/>
        <v>0</v>
      </c>
      <c r="W156" s="131">
        <f t="shared" si="38"/>
        <v>0</v>
      </c>
      <c r="X156" s="128">
        <v>1030110</v>
      </c>
      <c r="Y156" s="132" t="s">
        <v>419</v>
      </c>
      <c r="Z156" s="130">
        <v>0</v>
      </c>
      <c r="AA156" s="130">
        <f>SUM(C156:M156)-SUM(P156:W156)-Z156-I156</f>
        <v>0</v>
      </c>
    </row>
    <row r="157" spans="1:27" ht="16.5" customHeight="1">
      <c r="A157" s="128"/>
      <c r="B157" s="128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28">
        <v>2146901</v>
      </c>
      <c r="O157" s="128" t="s">
        <v>420</v>
      </c>
      <c r="P157" s="130">
        <v>0</v>
      </c>
      <c r="Q157" s="134">
        <v>0</v>
      </c>
      <c r="R157" s="134">
        <v>0</v>
      </c>
      <c r="S157" s="130">
        <v>0</v>
      </c>
      <c r="T157" s="130">
        <v>0</v>
      </c>
      <c r="U157" s="133">
        <v>0</v>
      </c>
      <c r="V157" s="134">
        <v>0</v>
      </c>
      <c r="W157" s="134">
        <v>0</v>
      </c>
      <c r="X157" s="128"/>
      <c r="Y157" s="128"/>
      <c r="Z157" s="135"/>
      <c r="AA157" s="135"/>
    </row>
    <row r="158" spans="1:27" ht="16.5" customHeight="1">
      <c r="A158" s="128"/>
      <c r="B158" s="128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28">
        <v>2146902</v>
      </c>
      <c r="O158" s="128" t="s">
        <v>421</v>
      </c>
      <c r="P158" s="130">
        <v>0</v>
      </c>
      <c r="Q158" s="134">
        <v>0</v>
      </c>
      <c r="R158" s="134">
        <v>0</v>
      </c>
      <c r="S158" s="130">
        <v>0</v>
      </c>
      <c r="T158" s="130">
        <v>0</v>
      </c>
      <c r="U158" s="133">
        <v>0</v>
      </c>
      <c r="V158" s="134">
        <v>0</v>
      </c>
      <c r="W158" s="134">
        <v>0</v>
      </c>
      <c r="X158" s="128"/>
      <c r="Y158" s="128"/>
      <c r="Z158" s="135"/>
      <c r="AA158" s="135"/>
    </row>
    <row r="159" spans="1:27" ht="16.5" customHeight="1">
      <c r="A159" s="128"/>
      <c r="B159" s="128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28">
        <v>2146903</v>
      </c>
      <c r="O159" s="128" t="s">
        <v>422</v>
      </c>
      <c r="P159" s="130">
        <v>0</v>
      </c>
      <c r="Q159" s="134">
        <v>0</v>
      </c>
      <c r="R159" s="134">
        <v>0</v>
      </c>
      <c r="S159" s="130">
        <v>0</v>
      </c>
      <c r="T159" s="130">
        <v>0</v>
      </c>
      <c r="U159" s="133">
        <v>0</v>
      </c>
      <c r="V159" s="134">
        <v>0</v>
      </c>
      <c r="W159" s="134">
        <v>0</v>
      </c>
      <c r="X159" s="128"/>
      <c r="Y159" s="128"/>
      <c r="Z159" s="135"/>
      <c r="AA159" s="135"/>
    </row>
    <row r="160" spans="1:27" ht="16.5" customHeight="1">
      <c r="A160" s="128"/>
      <c r="B160" s="128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28">
        <v>2146904</v>
      </c>
      <c r="O160" s="128" t="s">
        <v>423</v>
      </c>
      <c r="P160" s="130">
        <v>0</v>
      </c>
      <c r="Q160" s="134">
        <v>0</v>
      </c>
      <c r="R160" s="134">
        <v>0</v>
      </c>
      <c r="S160" s="130">
        <v>0</v>
      </c>
      <c r="T160" s="130">
        <v>0</v>
      </c>
      <c r="U160" s="133">
        <v>0</v>
      </c>
      <c r="V160" s="134">
        <v>0</v>
      </c>
      <c r="W160" s="134">
        <v>0</v>
      </c>
      <c r="X160" s="128"/>
      <c r="Y160" s="128"/>
      <c r="Z160" s="135"/>
      <c r="AA160" s="135"/>
    </row>
    <row r="161" spans="1:27" ht="16.5" customHeight="1">
      <c r="A161" s="128"/>
      <c r="B161" s="128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28">
        <v>2146906</v>
      </c>
      <c r="O161" s="128" t="s">
        <v>424</v>
      </c>
      <c r="P161" s="130">
        <v>0</v>
      </c>
      <c r="Q161" s="134">
        <v>0</v>
      </c>
      <c r="R161" s="134">
        <v>0</v>
      </c>
      <c r="S161" s="130">
        <v>0</v>
      </c>
      <c r="T161" s="130">
        <v>0</v>
      </c>
      <c r="U161" s="133">
        <v>0</v>
      </c>
      <c r="V161" s="134">
        <v>0</v>
      </c>
      <c r="W161" s="134">
        <v>0</v>
      </c>
      <c r="X161" s="128"/>
      <c r="Y161" s="128"/>
      <c r="Z161" s="135"/>
      <c r="AA161" s="135"/>
    </row>
    <row r="162" spans="1:27" ht="16.5" customHeight="1">
      <c r="A162" s="128"/>
      <c r="B162" s="128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28">
        <v>2146907</v>
      </c>
      <c r="O162" s="128" t="s">
        <v>425</v>
      </c>
      <c r="P162" s="130">
        <v>0</v>
      </c>
      <c r="Q162" s="134">
        <v>0</v>
      </c>
      <c r="R162" s="134">
        <v>0</v>
      </c>
      <c r="S162" s="130">
        <v>0</v>
      </c>
      <c r="T162" s="130">
        <v>0</v>
      </c>
      <c r="U162" s="133">
        <v>0</v>
      </c>
      <c r="V162" s="134">
        <v>0</v>
      </c>
      <c r="W162" s="134">
        <v>0</v>
      </c>
      <c r="X162" s="128"/>
      <c r="Y162" s="128"/>
      <c r="Z162" s="135"/>
      <c r="AA162" s="135"/>
    </row>
    <row r="163" spans="1:27" ht="16.5" customHeight="1">
      <c r="A163" s="128"/>
      <c r="B163" s="128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28">
        <v>2146908</v>
      </c>
      <c r="O163" s="128" t="s">
        <v>426</v>
      </c>
      <c r="P163" s="130">
        <v>0</v>
      </c>
      <c r="Q163" s="134">
        <v>0</v>
      </c>
      <c r="R163" s="134">
        <v>0</v>
      </c>
      <c r="S163" s="130">
        <v>0</v>
      </c>
      <c r="T163" s="130">
        <v>0</v>
      </c>
      <c r="U163" s="133">
        <v>0</v>
      </c>
      <c r="V163" s="134">
        <v>0</v>
      </c>
      <c r="W163" s="134">
        <v>0</v>
      </c>
      <c r="X163" s="128"/>
      <c r="Y163" s="128"/>
      <c r="Z163" s="135"/>
      <c r="AA163" s="135"/>
    </row>
    <row r="164" spans="1:27" ht="16.5" customHeight="1">
      <c r="A164" s="128"/>
      <c r="B164" s="128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28">
        <v>2146999</v>
      </c>
      <c r="O164" s="128" t="s">
        <v>427</v>
      </c>
      <c r="P164" s="130">
        <v>0</v>
      </c>
      <c r="Q164" s="134">
        <v>0</v>
      </c>
      <c r="R164" s="134">
        <v>0</v>
      </c>
      <c r="S164" s="130">
        <v>0</v>
      </c>
      <c r="T164" s="131">
        <v>0</v>
      </c>
      <c r="U164" s="134">
        <v>0</v>
      </c>
      <c r="V164" s="134">
        <v>0</v>
      </c>
      <c r="W164" s="134">
        <v>0</v>
      </c>
      <c r="X164" s="128"/>
      <c r="Y164" s="128"/>
      <c r="Z164" s="135"/>
      <c r="AA164" s="135"/>
    </row>
    <row r="165" spans="1:27" ht="16.5" customHeight="1">
      <c r="A165" s="128">
        <v>1030119</v>
      </c>
      <c r="B165" s="132" t="s">
        <v>428</v>
      </c>
      <c r="C165" s="130">
        <v>0</v>
      </c>
      <c r="D165" s="133">
        <v>0</v>
      </c>
      <c r="E165" s="133">
        <v>0</v>
      </c>
      <c r="F165" s="130">
        <v>0</v>
      </c>
      <c r="G165" s="130">
        <v>0</v>
      </c>
      <c r="H165" s="130">
        <v>0</v>
      </c>
      <c r="I165" s="130">
        <v>0</v>
      </c>
      <c r="J165" s="130">
        <v>0</v>
      </c>
      <c r="K165" s="133">
        <v>0</v>
      </c>
      <c r="L165" s="134">
        <v>0</v>
      </c>
      <c r="M165" s="134">
        <v>0</v>
      </c>
      <c r="N165" s="128"/>
      <c r="O165" s="132" t="s">
        <v>429</v>
      </c>
      <c r="P165" s="130">
        <f aca="true" t="shared" si="39" ref="P165:W165">SUM(P166,P172,P173)</f>
        <v>0</v>
      </c>
      <c r="Q165" s="131">
        <f t="shared" si="39"/>
        <v>0</v>
      </c>
      <c r="R165" s="131">
        <f t="shared" si="39"/>
        <v>0</v>
      </c>
      <c r="S165" s="130">
        <f t="shared" si="39"/>
        <v>0</v>
      </c>
      <c r="T165" s="130">
        <f t="shared" si="39"/>
        <v>0</v>
      </c>
      <c r="U165" s="130">
        <f t="shared" si="39"/>
        <v>0</v>
      </c>
      <c r="V165" s="131">
        <f t="shared" si="39"/>
        <v>0</v>
      </c>
      <c r="W165" s="131">
        <f t="shared" si="39"/>
        <v>0</v>
      </c>
      <c r="X165" s="128">
        <v>1030119</v>
      </c>
      <c r="Y165" s="132" t="s">
        <v>430</v>
      </c>
      <c r="Z165" s="130">
        <v>0</v>
      </c>
      <c r="AA165" s="130">
        <f>SUM(C165:M165)-SUM(P165:W165)-Z165-I165</f>
        <v>0</v>
      </c>
    </row>
    <row r="166" spans="1:27" ht="16.5" customHeight="1">
      <c r="A166" s="128"/>
      <c r="B166" s="128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28">
        <v>21561</v>
      </c>
      <c r="O166" s="132" t="s">
        <v>431</v>
      </c>
      <c r="P166" s="130">
        <f aca="true" t="shared" si="40" ref="P166:W166">SUM(P167:P171)</f>
        <v>0</v>
      </c>
      <c r="Q166" s="131">
        <f t="shared" si="40"/>
        <v>0</v>
      </c>
      <c r="R166" s="131">
        <f t="shared" si="40"/>
        <v>0</v>
      </c>
      <c r="S166" s="130">
        <f t="shared" si="40"/>
        <v>0</v>
      </c>
      <c r="T166" s="130">
        <f t="shared" si="40"/>
        <v>0</v>
      </c>
      <c r="U166" s="130">
        <f t="shared" si="40"/>
        <v>0</v>
      </c>
      <c r="V166" s="131">
        <f t="shared" si="40"/>
        <v>0</v>
      </c>
      <c r="W166" s="131">
        <f t="shared" si="40"/>
        <v>0</v>
      </c>
      <c r="X166" s="128"/>
      <c r="Y166" s="128"/>
      <c r="Z166" s="135"/>
      <c r="AA166" s="135"/>
    </row>
    <row r="167" spans="1:27" ht="16.5" customHeight="1">
      <c r="A167" s="128"/>
      <c r="B167" s="128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28">
        <v>2156101</v>
      </c>
      <c r="O167" s="128" t="s">
        <v>432</v>
      </c>
      <c r="P167" s="130">
        <v>0</v>
      </c>
      <c r="Q167" s="134">
        <v>0</v>
      </c>
      <c r="R167" s="134">
        <v>0</v>
      </c>
      <c r="S167" s="130">
        <v>0</v>
      </c>
      <c r="T167" s="130">
        <v>0</v>
      </c>
      <c r="U167" s="133">
        <v>0</v>
      </c>
      <c r="V167" s="134">
        <v>0</v>
      </c>
      <c r="W167" s="134">
        <v>0</v>
      </c>
      <c r="X167" s="128"/>
      <c r="Y167" s="128"/>
      <c r="Z167" s="135"/>
      <c r="AA167" s="135"/>
    </row>
    <row r="168" spans="1:27" ht="16.5" customHeight="1">
      <c r="A168" s="128"/>
      <c r="B168" s="128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28">
        <v>2156102</v>
      </c>
      <c r="O168" s="128" t="s">
        <v>433</v>
      </c>
      <c r="P168" s="130">
        <v>0</v>
      </c>
      <c r="Q168" s="134">
        <v>0</v>
      </c>
      <c r="R168" s="134">
        <v>0</v>
      </c>
      <c r="S168" s="130">
        <v>0</v>
      </c>
      <c r="T168" s="130">
        <v>0</v>
      </c>
      <c r="U168" s="133">
        <v>0</v>
      </c>
      <c r="V168" s="134">
        <v>0</v>
      </c>
      <c r="W168" s="134">
        <v>0</v>
      </c>
      <c r="X168" s="128"/>
      <c r="Y168" s="128"/>
      <c r="Z168" s="135"/>
      <c r="AA168" s="135"/>
    </row>
    <row r="169" spans="1:27" ht="16.5" customHeight="1">
      <c r="A169" s="128"/>
      <c r="B169" s="128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28">
        <v>2156103</v>
      </c>
      <c r="O169" s="128" t="s">
        <v>434</v>
      </c>
      <c r="P169" s="130">
        <v>0</v>
      </c>
      <c r="Q169" s="134">
        <v>0</v>
      </c>
      <c r="R169" s="134">
        <v>0</v>
      </c>
      <c r="S169" s="130">
        <v>0</v>
      </c>
      <c r="T169" s="130">
        <v>0</v>
      </c>
      <c r="U169" s="133">
        <v>0</v>
      </c>
      <c r="V169" s="134">
        <v>0</v>
      </c>
      <c r="W169" s="134">
        <v>0</v>
      </c>
      <c r="X169" s="128"/>
      <c r="Y169" s="128"/>
      <c r="Z169" s="135"/>
      <c r="AA169" s="135"/>
    </row>
    <row r="170" spans="1:27" ht="16.5" customHeight="1">
      <c r="A170" s="128"/>
      <c r="B170" s="128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28">
        <v>2156104</v>
      </c>
      <c r="O170" s="128" t="s">
        <v>435</v>
      </c>
      <c r="P170" s="130">
        <v>0</v>
      </c>
      <c r="Q170" s="134">
        <v>0</v>
      </c>
      <c r="R170" s="134">
        <v>0</v>
      </c>
      <c r="S170" s="130">
        <v>0</v>
      </c>
      <c r="T170" s="130">
        <v>0</v>
      </c>
      <c r="U170" s="133">
        <v>0</v>
      </c>
      <c r="V170" s="134">
        <v>0</v>
      </c>
      <c r="W170" s="134">
        <v>0</v>
      </c>
      <c r="X170" s="128"/>
      <c r="Y170" s="128"/>
      <c r="Z170" s="135"/>
      <c r="AA170" s="135"/>
    </row>
    <row r="171" spans="1:27" ht="16.5" customHeight="1">
      <c r="A171" s="128"/>
      <c r="B171" s="128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28">
        <v>2156199</v>
      </c>
      <c r="O171" s="128" t="s">
        <v>436</v>
      </c>
      <c r="P171" s="130">
        <v>0</v>
      </c>
      <c r="Q171" s="134">
        <v>0</v>
      </c>
      <c r="R171" s="134">
        <v>0</v>
      </c>
      <c r="S171" s="130">
        <v>0</v>
      </c>
      <c r="T171" s="130">
        <v>0</v>
      </c>
      <c r="U171" s="133">
        <v>0</v>
      </c>
      <c r="V171" s="134">
        <v>0</v>
      </c>
      <c r="W171" s="134">
        <v>0</v>
      </c>
      <c r="X171" s="128"/>
      <c r="Y171" s="128"/>
      <c r="Z171" s="135"/>
      <c r="AA171" s="135"/>
    </row>
    <row r="172" spans="1:27" ht="16.5" customHeight="1">
      <c r="A172" s="128"/>
      <c r="B172" s="128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28">
        <v>2320404</v>
      </c>
      <c r="O172" s="132" t="s">
        <v>437</v>
      </c>
      <c r="P172" s="130">
        <v>0</v>
      </c>
      <c r="Q172" s="134">
        <v>0</v>
      </c>
      <c r="R172" s="134">
        <v>0</v>
      </c>
      <c r="S172" s="130">
        <v>0</v>
      </c>
      <c r="T172" s="130">
        <v>0</v>
      </c>
      <c r="U172" s="133">
        <v>0</v>
      </c>
      <c r="V172" s="134">
        <v>0</v>
      </c>
      <c r="W172" s="134">
        <v>0</v>
      </c>
      <c r="X172" s="128"/>
      <c r="Y172" s="128"/>
      <c r="Z172" s="135"/>
      <c r="AA172" s="135"/>
    </row>
    <row r="173" spans="1:27" ht="16.5" customHeight="1">
      <c r="A173" s="128"/>
      <c r="B173" s="128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28">
        <v>2330404</v>
      </c>
      <c r="O173" s="132" t="s">
        <v>438</v>
      </c>
      <c r="P173" s="131">
        <v>0</v>
      </c>
      <c r="Q173" s="134">
        <v>0</v>
      </c>
      <c r="R173" s="134">
        <v>0</v>
      </c>
      <c r="S173" s="131">
        <v>0</v>
      </c>
      <c r="T173" s="131">
        <v>0</v>
      </c>
      <c r="U173" s="134">
        <v>0</v>
      </c>
      <c r="V173" s="134">
        <v>0</v>
      </c>
      <c r="W173" s="134">
        <v>0</v>
      </c>
      <c r="X173" s="128"/>
      <c r="Y173" s="128"/>
      <c r="Z173" s="135"/>
      <c r="AA173" s="135"/>
    </row>
    <row r="174" spans="1:27" ht="16.5" customHeight="1">
      <c r="A174" s="128">
        <v>1030102</v>
      </c>
      <c r="B174" s="132" t="s">
        <v>439</v>
      </c>
      <c r="C174" s="130">
        <f aca="true" t="shared" si="41" ref="C174:M174">SUM(C175:C176)</f>
        <v>0</v>
      </c>
      <c r="D174" s="130">
        <f t="shared" si="41"/>
        <v>0</v>
      </c>
      <c r="E174" s="130">
        <f t="shared" si="41"/>
        <v>0</v>
      </c>
      <c r="F174" s="130">
        <f t="shared" si="41"/>
        <v>0</v>
      </c>
      <c r="G174" s="130">
        <f t="shared" si="41"/>
        <v>0</v>
      </c>
      <c r="H174" s="130">
        <f t="shared" si="41"/>
        <v>0</v>
      </c>
      <c r="I174" s="130">
        <f t="shared" si="41"/>
        <v>0</v>
      </c>
      <c r="J174" s="130">
        <f t="shared" si="41"/>
        <v>0</v>
      </c>
      <c r="K174" s="130">
        <f t="shared" si="41"/>
        <v>0</v>
      </c>
      <c r="L174" s="131">
        <f t="shared" si="41"/>
        <v>0</v>
      </c>
      <c r="M174" s="131">
        <f t="shared" si="41"/>
        <v>0</v>
      </c>
      <c r="N174" s="128">
        <v>21562</v>
      </c>
      <c r="O174" s="132" t="s">
        <v>440</v>
      </c>
      <c r="P174" s="130">
        <f aca="true" t="shared" si="42" ref="P174:W174">SUM(P175:P177)</f>
        <v>0</v>
      </c>
      <c r="Q174" s="131">
        <f t="shared" si="42"/>
        <v>0</v>
      </c>
      <c r="R174" s="131">
        <f t="shared" si="42"/>
        <v>0</v>
      </c>
      <c r="S174" s="130">
        <f t="shared" si="42"/>
        <v>0</v>
      </c>
      <c r="T174" s="130">
        <f t="shared" si="42"/>
        <v>0</v>
      </c>
      <c r="U174" s="130">
        <f t="shared" si="42"/>
        <v>0</v>
      </c>
      <c r="V174" s="131">
        <f t="shared" si="42"/>
        <v>0</v>
      </c>
      <c r="W174" s="131">
        <f t="shared" si="42"/>
        <v>0</v>
      </c>
      <c r="X174" s="128">
        <v>1030102</v>
      </c>
      <c r="Y174" s="132" t="s">
        <v>441</v>
      </c>
      <c r="Z174" s="130">
        <f>Z175+Z176</f>
        <v>0</v>
      </c>
      <c r="AA174" s="130">
        <f>SUM(AA175:AA176)</f>
        <v>0</v>
      </c>
    </row>
    <row r="175" spans="1:27" ht="16.5" customHeight="1">
      <c r="A175" s="128">
        <v>103010201</v>
      </c>
      <c r="B175" s="128" t="s">
        <v>442</v>
      </c>
      <c r="C175" s="130">
        <v>0</v>
      </c>
      <c r="D175" s="133">
        <v>0</v>
      </c>
      <c r="E175" s="133">
        <v>0</v>
      </c>
      <c r="F175" s="130">
        <v>0</v>
      </c>
      <c r="G175" s="130">
        <v>0</v>
      </c>
      <c r="H175" s="130">
        <v>0</v>
      </c>
      <c r="I175" s="130">
        <v>0</v>
      </c>
      <c r="J175" s="130">
        <v>0</v>
      </c>
      <c r="K175" s="133">
        <v>0</v>
      </c>
      <c r="L175" s="134">
        <v>0</v>
      </c>
      <c r="M175" s="134">
        <v>0</v>
      </c>
      <c r="N175" s="128">
        <v>2156201</v>
      </c>
      <c r="O175" s="128" t="s">
        <v>443</v>
      </c>
      <c r="P175" s="130">
        <v>0</v>
      </c>
      <c r="Q175" s="134">
        <v>0</v>
      </c>
      <c r="R175" s="134">
        <v>0</v>
      </c>
      <c r="S175" s="130">
        <v>0</v>
      </c>
      <c r="T175" s="130">
        <v>0</v>
      </c>
      <c r="U175" s="133">
        <v>0</v>
      </c>
      <c r="V175" s="134">
        <v>0</v>
      </c>
      <c r="W175" s="134">
        <v>0</v>
      </c>
      <c r="X175" s="128">
        <v>103010201</v>
      </c>
      <c r="Y175" s="128" t="s">
        <v>444</v>
      </c>
      <c r="Z175" s="130">
        <v>0</v>
      </c>
      <c r="AA175" s="130">
        <v>0</v>
      </c>
    </row>
    <row r="176" spans="1:27" ht="16.5" customHeight="1">
      <c r="A176" s="128">
        <v>103010202</v>
      </c>
      <c r="B176" s="128" t="s">
        <v>445</v>
      </c>
      <c r="C176" s="130">
        <v>0</v>
      </c>
      <c r="D176" s="133">
        <v>0</v>
      </c>
      <c r="E176" s="133">
        <v>0</v>
      </c>
      <c r="F176" s="130">
        <v>0</v>
      </c>
      <c r="G176" s="130">
        <v>0</v>
      </c>
      <c r="H176" s="130">
        <v>0</v>
      </c>
      <c r="I176" s="130">
        <v>0</v>
      </c>
      <c r="J176" s="130">
        <v>0</v>
      </c>
      <c r="K176" s="133">
        <v>0</v>
      </c>
      <c r="L176" s="134">
        <v>0</v>
      </c>
      <c r="M176" s="134">
        <v>0</v>
      </c>
      <c r="N176" s="128">
        <v>2156202</v>
      </c>
      <c r="O176" s="128" t="s">
        <v>446</v>
      </c>
      <c r="P176" s="130">
        <v>0</v>
      </c>
      <c r="Q176" s="134">
        <v>0</v>
      </c>
      <c r="R176" s="134">
        <v>0</v>
      </c>
      <c r="S176" s="130">
        <v>0</v>
      </c>
      <c r="T176" s="130">
        <v>0</v>
      </c>
      <c r="U176" s="133">
        <v>0</v>
      </c>
      <c r="V176" s="134">
        <v>0</v>
      </c>
      <c r="W176" s="134">
        <v>0</v>
      </c>
      <c r="X176" s="128">
        <v>103010202</v>
      </c>
      <c r="Y176" s="128" t="s">
        <v>447</v>
      </c>
      <c r="Z176" s="130">
        <v>0</v>
      </c>
      <c r="AA176" s="130">
        <v>0</v>
      </c>
    </row>
    <row r="177" spans="1:27" ht="16.5" customHeight="1">
      <c r="A177" s="128"/>
      <c r="B177" s="128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28">
        <v>2156299</v>
      </c>
      <c r="O177" s="128" t="s">
        <v>448</v>
      </c>
      <c r="P177" s="130">
        <v>0</v>
      </c>
      <c r="Q177" s="134">
        <v>0</v>
      </c>
      <c r="R177" s="134">
        <v>0</v>
      </c>
      <c r="S177" s="130">
        <v>0</v>
      </c>
      <c r="T177" s="131">
        <v>0</v>
      </c>
      <c r="U177" s="134">
        <v>0</v>
      </c>
      <c r="V177" s="134">
        <v>0</v>
      </c>
      <c r="W177" s="134">
        <v>0</v>
      </c>
      <c r="X177" s="128"/>
      <c r="Y177" s="128"/>
      <c r="Z177" s="135"/>
      <c r="AA177" s="135"/>
    </row>
    <row r="178" spans="1:27" ht="16.5" customHeight="1">
      <c r="A178" s="128">
        <v>1030121</v>
      </c>
      <c r="B178" s="132" t="s">
        <v>449</v>
      </c>
      <c r="C178" s="130">
        <v>0</v>
      </c>
      <c r="D178" s="133">
        <v>0</v>
      </c>
      <c r="E178" s="133">
        <v>0</v>
      </c>
      <c r="F178" s="130">
        <v>0</v>
      </c>
      <c r="G178" s="130">
        <v>0</v>
      </c>
      <c r="H178" s="130">
        <v>0</v>
      </c>
      <c r="I178" s="130">
        <v>0</v>
      </c>
      <c r="J178" s="130">
        <v>0</v>
      </c>
      <c r="K178" s="133">
        <v>0</v>
      </c>
      <c r="L178" s="134">
        <v>0</v>
      </c>
      <c r="M178" s="134">
        <v>0</v>
      </c>
      <c r="N178" s="128">
        <v>21660</v>
      </c>
      <c r="O178" s="132" t="s">
        <v>450</v>
      </c>
      <c r="P178" s="130">
        <f aca="true" t="shared" si="43" ref="P178:W178">SUM(P179:P183)</f>
        <v>0</v>
      </c>
      <c r="Q178" s="131">
        <f t="shared" si="43"/>
        <v>0</v>
      </c>
      <c r="R178" s="131">
        <f t="shared" si="43"/>
        <v>0</v>
      </c>
      <c r="S178" s="130">
        <f t="shared" si="43"/>
        <v>0</v>
      </c>
      <c r="T178" s="130">
        <f t="shared" si="43"/>
        <v>0</v>
      </c>
      <c r="U178" s="130">
        <f t="shared" si="43"/>
        <v>0</v>
      </c>
      <c r="V178" s="131">
        <f t="shared" si="43"/>
        <v>0</v>
      </c>
      <c r="W178" s="131">
        <f t="shared" si="43"/>
        <v>0</v>
      </c>
      <c r="X178" s="128">
        <v>1030121</v>
      </c>
      <c r="Y178" s="132" t="s">
        <v>451</v>
      </c>
      <c r="Z178" s="130">
        <v>0</v>
      </c>
      <c r="AA178" s="130">
        <f>SUM(C178:M178)-SUM(P178:W178)-Z178-I178</f>
        <v>0</v>
      </c>
    </row>
    <row r="179" spans="1:27" ht="16.5" customHeight="1">
      <c r="A179" s="128"/>
      <c r="B179" s="128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28">
        <v>2166001</v>
      </c>
      <c r="O179" s="128" t="s">
        <v>452</v>
      </c>
      <c r="P179" s="130">
        <v>0</v>
      </c>
      <c r="Q179" s="134">
        <v>0</v>
      </c>
      <c r="R179" s="134">
        <v>0</v>
      </c>
      <c r="S179" s="130">
        <v>0</v>
      </c>
      <c r="T179" s="130">
        <v>0</v>
      </c>
      <c r="U179" s="133">
        <v>0</v>
      </c>
      <c r="V179" s="134">
        <v>0</v>
      </c>
      <c r="W179" s="134">
        <v>0</v>
      </c>
      <c r="X179" s="128"/>
      <c r="Y179" s="128"/>
      <c r="Z179" s="135"/>
      <c r="AA179" s="135"/>
    </row>
    <row r="180" spans="1:27" ht="16.5" customHeight="1">
      <c r="A180" s="128"/>
      <c r="B180" s="128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28">
        <v>2166002</v>
      </c>
      <c r="O180" s="128" t="s">
        <v>453</v>
      </c>
      <c r="P180" s="130">
        <v>0</v>
      </c>
      <c r="Q180" s="134">
        <v>0</v>
      </c>
      <c r="R180" s="134">
        <v>0</v>
      </c>
      <c r="S180" s="130">
        <v>0</v>
      </c>
      <c r="T180" s="130">
        <v>0</v>
      </c>
      <c r="U180" s="133">
        <v>0</v>
      </c>
      <c r="V180" s="134">
        <v>0</v>
      </c>
      <c r="W180" s="134">
        <v>0</v>
      </c>
      <c r="X180" s="128"/>
      <c r="Y180" s="128"/>
      <c r="Z180" s="135"/>
      <c r="AA180" s="135"/>
    </row>
    <row r="181" spans="1:27" ht="16.5" customHeight="1">
      <c r="A181" s="128"/>
      <c r="B181" s="128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28">
        <v>2166003</v>
      </c>
      <c r="O181" s="128" t="s">
        <v>454</v>
      </c>
      <c r="P181" s="130">
        <v>0</v>
      </c>
      <c r="Q181" s="134">
        <v>0</v>
      </c>
      <c r="R181" s="134">
        <v>0</v>
      </c>
      <c r="S181" s="130">
        <v>0</v>
      </c>
      <c r="T181" s="130">
        <v>0</v>
      </c>
      <c r="U181" s="133">
        <v>0</v>
      </c>
      <c r="V181" s="134">
        <v>0</v>
      </c>
      <c r="W181" s="134">
        <v>0</v>
      </c>
      <c r="X181" s="128"/>
      <c r="Y181" s="128"/>
      <c r="Z181" s="135"/>
      <c r="AA181" s="135"/>
    </row>
    <row r="182" spans="1:27" ht="16.5" customHeight="1">
      <c r="A182" s="128"/>
      <c r="B182" s="128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28">
        <v>2166004</v>
      </c>
      <c r="O182" s="128" t="s">
        <v>455</v>
      </c>
      <c r="P182" s="130">
        <v>0</v>
      </c>
      <c r="Q182" s="134">
        <v>0</v>
      </c>
      <c r="R182" s="134">
        <v>0</v>
      </c>
      <c r="S182" s="130">
        <v>0</v>
      </c>
      <c r="T182" s="130">
        <v>0</v>
      </c>
      <c r="U182" s="133">
        <v>0</v>
      </c>
      <c r="V182" s="134">
        <v>0</v>
      </c>
      <c r="W182" s="134">
        <v>0</v>
      </c>
      <c r="X182" s="128"/>
      <c r="Y182" s="128"/>
      <c r="Z182" s="135"/>
      <c r="AA182" s="135"/>
    </row>
    <row r="183" spans="1:27" ht="16.5" customHeight="1">
      <c r="A183" s="128"/>
      <c r="B183" s="128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28">
        <v>2166099</v>
      </c>
      <c r="O183" s="128" t="s">
        <v>456</v>
      </c>
      <c r="P183" s="130">
        <v>0</v>
      </c>
      <c r="Q183" s="134">
        <v>0</v>
      </c>
      <c r="R183" s="134">
        <v>0</v>
      </c>
      <c r="S183" s="130">
        <v>0</v>
      </c>
      <c r="T183" s="131">
        <v>0</v>
      </c>
      <c r="U183" s="134">
        <v>0</v>
      </c>
      <c r="V183" s="134">
        <v>0</v>
      </c>
      <c r="W183" s="134">
        <v>0</v>
      </c>
      <c r="X183" s="128"/>
      <c r="Y183" s="128"/>
      <c r="Z183" s="135"/>
      <c r="AA183" s="135"/>
    </row>
    <row r="184" spans="1:27" ht="16.5" customHeight="1">
      <c r="A184" s="128">
        <v>1030153</v>
      </c>
      <c r="B184" s="132" t="s">
        <v>457</v>
      </c>
      <c r="C184" s="130">
        <v>0</v>
      </c>
      <c r="D184" s="133">
        <v>0</v>
      </c>
      <c r="E184" s="133">
        <v>0</v>
      </c>
      <c r="F184" s="130">
        <v>0</v>
      </c>
      <c r="G184" s="130">
        <v>0</v>
      </c>
      <c r="H184" s="130">
        <v>0</v>
      </c>
      <c r="I184" s="130">
        <v>0</v>
      </c>
      <c r="J184" s="130">
        <v>0</v>
      </c>
      <c r="K184" s="133">
        <v>0</v>
      </c>
      <c r="L184" s="134">
        <v>0</v>
      </c>
      <c r="M184" s="134">
        <v>0</v>
      </c>
      <c r="N184" s="128">
        <v>2170402</v>
      </c>
      <c r="O184" s="132" t="s">
        <v>458</v>
      </c>
      <c r="P184" s="130">
        <v>0</v>
      </c>
      <c r="Q184" s="134">
        <v>0</v>
      </c>
      <c r="R184" s="134">
        <v>0</v>
      </c>
      <c r="S184" s="130">
        <v>0</v>
      </c>
      <c r="T184" s="130">
        <v>0</v>
      </c>
      <c r="U184" s="133">
        <v>0</v>
      </c>
      <c r="V184" s="134">
        <v>0</v>
      </c>
      <c r="W184" s="134">
        <v>0</v>
      </c>
      <c r="X184" s="128">
        <v>1030153</v>
      </c>
      <c r="Y184" s="132" t="s">
        <v>459</v>
      </c>
      <c r="Z184" s="130">
        <v>0</v>
      </c>
      <c r="AA184" s="130">
        <f>SUM(C184:M184)-SUM(P184:W184)-Z184-I184</f>
        <v>0</v>
      </c>
    </row>
    <row r="185" spans="1:27" ht="16.5" customHeight="1">
      <c r="A185" s="128">
        <v>1030154</v>
      </c>
      <c r="B185" s="132" t="s">
        <v>460</v>
      </c>
      <c r="C185" s="130">
        <v>0</v>
      </c>
      <c r="D185" s="133">
        <v>0</v>
      </c>
      <c r="E185" s="133">
        <v>0</v>
      </c>
      <c r="F185" s="130">
        <v>0</v>
      </c>
      <c r="G185" s="130">
        <v>0</v>
      </c>
      <c r="H185" s="130">
        <v>0</v>
      </c>
      <c r="I185" s="130">
        <v>0</v>
      </c>
      <c r="J185" s="130">
        <v>0</v>
      </c>
      <c r="K185" s="133">
        <v>0</v>
      </c>
      <c r="L185" s="134">
        <v>0</v>
      </c>
      <c r="M185" s="134">
        <v>0</v>
      </c>
      <c r="N185" s="128">
        <v>2170403</v>
      </c>
      <c r="O185" s="132" t="s">
        <v>461</v>
      </c>
      <c r="P185" s="130">
        <v>0</v>
      </c>
      <c r="Q185" s="134">
        <v>0</v>
      </c>
      <c r="R185" s="134">
        <v>0</v>
      </c>
      <c r="S185" s="130">
        <v>0</v>
      </c>
      <c r="T185" s="130">
        <v>0</v>
      </c>
      <c r="U185" s="133">
        <v>0</v>
      </c>
      <c r="V185" s="134">
        <v>0</v>
      </c>
      <c r="W185" s="134">
        <v>0</v>
      </c>
      <c r="X185" s="128">
        <v>1030154</v>
      </c>
      <c r="Y185" s="132" t="s">
        <v>462</v>
      </c>
      <c r="Z185" s="130">
        <v>0</v>
      </c>
      <c r="AA185" s="130">
        <f>SUM(C185:M185)-SUM(P185:W185)-Z185-I185</f>
        <v>0</v>
      </c>
    </row>
    <row r="186" spans="1:27" ht="16.5" customHeight="1">
      <c r="A186" s="128">
        <v>1030180</v>
      </c>
      <c r="B186" s="132" t="s">
        <v>463</v>
      </c>
      <c r="C186" s="130">
        <f aca="true" t="shared" si="44" ref="C186:M186">SUM(C187:C193)</f>
        <v>0</v>
      </c>
      <c r="D186" s="130">
        <f t="shared" si="44"/>
        <v>0</v>
      </c>
      <c r="E186" s="130">
        <f t="shared" si="44"/>
        <v>0</v>
      </c>
      <c r="F186" s="130">
        <f t="shared" si="44"/>
        <v>0</v>
      </c>
      <c r="G186" s="130">
        <f t="shared" si="44"/>
        <v>0</v>
      </c>
      <c r="H186" s="130">
        <f t="shared" si="44"/>
        <v>0</v>
      </c>
      <c r="I186" s="130">
        <f t="shared" si="44"/>
        <v>0</v>
      </c>
      <c r="J186" s="130">
        <f t="shared" si="44"/>
        <v>0</v>
      </c>
      <c r="K186" s="130">
        <f t="shared" si="44"/>
        <v>0</v>
      </c>
      <c r="L186" s="131">
        <f t="shared" si="44"/>
        <v>0</v>
      </c>
      <c r="M186" s="131">
        <f t="shared" si="44"/>
        <v>0</v>
      </c>
      <c r="N186" s="128">
        <v>22908</v>
      </c>
      <c r="O186" s="132" t="s">
        <v>464</v>
      </c>
      <c r="P186" s="130">
        <f aca="true" t="shared" si="45" ref="P186:W186">SUM(P187:P194)</f>
        <v>0</v>
      </c>
      <c r="Q186" s="131">
        <f t="shared" si="45"/>
        <v>0</v>
      </c>
      <c r="R186" s="131">
        <f t="shared" si="45"/>
        <v>0</v>
      </c>
      <c r="S186" s="130">
        <f t="shared" si="45"/>
        <v>0</v>
      </c>
      <c r="T186" s="130">
        <f t="shared" si="45"/>
        <v>0</v>
      </c>
      <c r="U186" s="130">
        <f t="shared" si="45"/>
        <v>0</v>
      </c>
      <c r="V186" s="131">
        <f t="shared" si="45"/>
        <v>0</v>
      </c>
      <c r="W186" s="131">
        <f t="shared" si="45"/>
        <v>0</v>
      </c>
      <c r="X186" s="128">
        <v>1030180</v>
      </c>
      <c r="Y186" s="132" t="s">
        <v>463</v>
      </c>
      <c r="Z186" s="130">
        <f>SUM(Z187:Z193)</f>
        <v>0</v>
      </c>
      <c r="AA186" s="130">
        <f>SUM(AA187:AA193)</f>
        <v>0</v>
      </c>
    </row>
    <row r="187" spans="1:27" ht="16.5" customHeight="1">
      <c r="A187" s="128">
        <v>103018001</v>
      </c>
      <c r="B187" s="128" t="s">
        <v>465</v>
      </c>
      <c r="C187" s="130">
        <v>0</v>
      </c>
      <c r="D187" s="133">
        <v>0</v>
      </c>
      <c r="E187" s="133">
        <v>0</v>
      </c>
      <c r="F187" s="130">
        <v>0</v>
      </c>
      <c r="G187" s="130">
        <v>0</v>
      </c>
      <c r="H187" s="130">
        <v>0</v>
      </c>
      <c r="I187" s="130">
        <v>0</v>
      </c>
      <c r="J187" s="130">
        <v>0</v>
      </c>
      <c r="K187" s="133">
        <v>0</v>
      </c>
      <c r="L187" s="134">
        <v>0</v>
      </c>
      <c r="M187" s="134">
        <v>0</v>
      </c>
      <c r="N187" s="128">
        <v>2290802</v>
      </c>
      <c r="O187" s="128" t="s">
        <v>466</v>
      </c>
      <c r="P187" s="130">
        <v>0</v>
      </c>
      <c r="Q187" s="134">
        <v>0</v>
      </c>
      <c r="R187" s="134">
        <v>0</v>
      </c>
      <c r="S187" s="130">
        <v>0</v>
      </c>
      <c r="T187" s="130">
        <v>0</v>
      </c>
      <c r="U187" s="133">
        <v>0</v>
      </c>
      <c r="V187" s="134">
        <v>0</v>
      </c>
      <c r="W187" s="134">
        <v>0</v>
      </c>
      <c r="X187" s="128">
        <v>103018001</v>
      </c>
      <c r="Y187" s="128" t="s">
        <v>465</v>
      </c>
      <c r="Z187" s="130">
        <v>0</v>
      </c>
      <c r="AA187" s="130">
        <v>0</v>
      </c>
    </row>
    <row r="188" spans="1:27" ht="16.5" customHeight="1">
      <c r="A188" s="128">
        <v>103018002</v>
      </c>
      <c r="B188" s="128" t="s">
        <v>467</v>
      </c>
      <c r="C188" s="130">
        <v>0</v>
      </c>
      <c r="D188" s="133">
        <v>0</v>
      </c>
      <c r="E188" s="133">
        <v>0</v>
      </c>
      <c r="F188" s="130">
        <v>0</v>
      </c>
      <c r="G188" s="130">
        <v>0</v>
      </c>
      <c r="H188" s="130">
        <v>0</v>
      </c>
      <c r="I188" s="130">
        <v>0</v>
      </c>
      <c r="J188" s="130">
        <v>0</v>
      </c>
      <c r="K188" s="133">
        <v>0</v>
      </c>
      <c r="L188" s="134">
        <v>0</v>
      </c>
      <c r="M188" s="134">
        <v>0</v>
      </c>
      <c r="N188" s="128">
        <v>2290803</v>
      </c>
      <c r="O188" s="128" t="s">
        <v>468</v>
      </c>
      <c r="P188" s="130">
        <v>0</v>
      </c>
      <c r="Q188" s="134">
        <v>0</v>
      </c>
      <c r="R188" s="134">
        <v>0</v>
      </c>
      <c r="S188" s="130">
        <v>0</v>
      </c>
      <c r="T188" s="130">
        <v>0</v>
      </c>
      <c r="U188" s="133">
        <v>0</v>
      </c>
      <c r="V188" s="134">
        <v>0</v>
      </c>
      <c r="W188" s="134">
        <v>0</v>
      </c>
      <c r="X188" s="128">
        <v>103018002</v>
      </c>
      <c r="Y188" s="128" t="s">
        <v>467</v>
      </c>
      <c r="Z188" s="130">
        <v>0</v>
      </c>
      <c r="AA188" s="130">
        <v>0</v>
      </c>
    </row>
    <row r="189" spans="1:27" ht="16.5" customHeight="1">
      <c r="A189" s="128">
        <v>103018003</v>
      </c>
      <c r="B189" s="128" t="s">
        <v>469</v>
      </c>
      <c r="C189" s="130">
        <v>0</v>
      </c>
      <c r="D189" s="133">
        <v>0</v>
      </c>
      <c r="E189" s="133">
        <v>0</v>
      </c>
      <c r="F189" s="130">
        <v>0</v>
      </c>
      <c r="G189" s="130">
        <v>0</v>
      </c>
      <c r="H189" s="130">
        <v>0</v>
      </c>
      <c r="I189" s="130">
        <v>0</v>
      </c>
      <c r="J189" s="130">
        <v>0</v>
      </c>
      <c r="K189" s="133">
        <v>0</v>
      </c>
      <c r="L189" s="134">
        <v>0</v>
      </c>
      <c r="M189" s="134">
        <v>0</v>
      </c>
      <c r="N189" s="128">
        <v>2290804</v>
      </c>
      <c r="O189" s="128" t="s">
        <v>470</v>
      </c>
      <c r="P189" s="130">
        <v>0</v>
      </c>
      <c r="Q189" s="134">
        <v>0</v>
      </c>
      <c r="R189" s="134">
        <v>0</v>
      </c>
      <c r="S189" s="130">
        <v>0</v>
      </c>
      <c r="T189" s="130">
        <v>0</v>
      </c>
      <c r="U189" s="133">
        <v>0</v>
      </c>
      <c r="V189" s="134">
        <v>0</v>
      </c>
      <c r="W189" s="134">
        <v>0</v>
      </c>
      <c r="X189" s="128">
        <v>103018003</v>
      </c>
      <c r="Y189" s="128" t="s">
        <v>469</v>
      </c>
      <c r="Z189" s="130">
        <v>0</v>
      </c>
      <c r="AA189" s="130">
        <v>0</v>
      </c>
    </row>
    <row r="190" spans="1:27" ht="16.5" customHeight="1">
      <c r="A190" s="128">
        <v>103018004</v>
      </c>
      <c r="B190" s="128" t="s">
        <v>471</v>
      </c>
      <c r="C190" s="130">
        <v>0</v>
      </c>
      <c r="D190" s="133">
        <v>0</v>
      </c>
      <c r="E190" s="133">
        <v>0</v>
      </c>
      <c r="F190" s="130">
        <v>0</v>
      </c>
      <c r="G190" s="130">
        <v>0</v>
      </c>
      <c r="H190" s="130">
        <v>0</v>
      </c>
      <c r="I190" s="130">
        <v>0</v>
      </c>
      <c r="J190" s="130">
        <v>0</v>
      </c>
      <c r="K190" s="133">
        <v>0</v>
      </c>
      <c r="L190" s="134">
        <v>0</v>
      </c>
      <c r="M190" s="134">
        <v>0</v>
      </c>
      <c r="N190" s="128">
        <v>2290805</v>
      </c>
      <c r="O190" s="128" t="s">
        <v>472</v>
      </c>
      <c r="P190" s="130">
        <v>0</v>
      </c>
      <c r="Q190" s="134">
        <v>0</v>
      </c>
      <c r="R190" s="134">
        <v>0</v>
      </c>
      <c r="S190" s="130">
        <v>0</v>
      </c>
      <c r="T190" s="130">
        <v>0</v>
      </c>
      <c r="U190" s="133">
        <v>0</v>
      </c>
      <c r="V190" s="134">
        <v>0</v>
      </c>
      <c r="W190" s="134">
        <v>0</v>
      </c>
      <c r="X190" s="128">
        <v>103018004</v>
      </c>
      <c r="Y190" s="128" t="s">
        <v>471</v>
      </c>
      <c r="Z190" s="130">
        <v>0</v>
      </c>
      <c r="AA190" s="130">
        <v>0</v>
      </c>
    </row>
    <row r="191" spans="1:27" ht="16.5" customHeight="1">
      <c r="A191" s="128">
        <v>103018005</v>
      </c>
      <c r="B191" s="128" t="s">
        <v>473</v>
      </c>
      <c r="C191" s="130">
        <v>0</v>
      </c>
      <c r="D191" s="133">
        <v>0</v>
      </c>
      <c r="E191" s="133">
        <v>0</v>
      </c>
      <c r="F191" s="130">
        <v>0</v>
      </c>
      <c r="G191" s="130">
        <v>0</v>
      </c>
      <c r="H191" s="130">
        <v>0</v>
      </c>
      <c r="I191" s="130">
        <v>0</v>
      </c>
      <c r="J191" s="130">
        <v>0</v>
      </c>
      <c r="K191" s="133">
        <v>0</v>
      </c>
      <c r="L191" s="134">
        <v>0</v>
      </c>
      <c r="M191" s="134">
        <v>0</v>
      </c>
      <c r="N191" s="128">
        <v>2290806</v>
      </c>
      <c r="O191" s="128" t="s">
        <v>474</v>
      </c>
      <c r="P191" s="130">
        <v>0</v>
      </c>
      <c r="Q191" s="134">
        <v>0</v>
      </c>
      <c r="R191" s="134">
        <v>0</v>
      </c>
      <c r="S191" s="130">
        <v>0</v>
      </c>
      <c r="T191" s="130">
        <v>0</v>
      </c>
      <c r="U191" s="133">
        <v>0</v>
      </c>
      <c r="V191" s="134">
        <v>0</v>
      </c>
      <c r="W191" s="134">
        <v>0</v>
      </c>
      <c r="X191" s="128">
        <v>103018005</v>
      </c>
      <c r="Y191" s="128" t="s">
        <v>473</v>
      </c>
      <c r="Z191" s="130">
        <v>0</v>
      </c>
      <c r="AA191" s="130">
        <v>0</v>
      </c>
    </row>
    <row r="192" spans="1:27" ht="16.5" customHeight="1">
      <c r="A192" s="128">
        <v>103018006</v>
      </c>
      <c r="B192" s="128" t="s">
        <v>475</v>
      </c>
      <c r="C192" s="130">
        <v>0</v>
      </c>
      <c r="D192" s="133">
        <v>0</v>
      </c>
      <c r="E192" s="133">
        <v>0</v>
      </c>
      <c r="F192" s="130">
        <v>0</v>
      </c>
      <c r="G192" s="130">
        <v>0</v>
      </c>
      <c r="H192" s="130">
        <v>0</v>
      </c>
      <c r="I192" s="130">
        <v>0</v>
      </c>
      <c r="J192" s="130">
        <v>0</v>
      </c>
      <c r="K192" s="133">
        <v>0</v>
      </c>
      <c r="L192" s="134">
        <v>0</v>
      </c>
      <c r="M192" s="134">
        <v>0</v>
      </c>
      <c r="N192" s="128">
        <v>2290807</v>
      </c>
      <c r="O192" s="128" t="s">
        <v>476</v>
      </c>
      <c r="P192" s="130">
        <v>0</v>
      </c>
      <c r="Q192" s="134">
        <v>0</v>
      </c>
      <c r="R192" s="134">
        <v>0</v>
      </c>
      <c r="S192" s="130">
        <v>0</v>
      </c>
      <c r="T192" s="130">
        <v>0</v>
      </c>
      <c r="U192" s="133">
        <v>0</v>
      </c>
      <c r="V192" s="134">
        <v>0</v>
      </c>
      <c r="W192" s="134">
        <v>0</v>
      </c>
      <c r="X192" s="128">
        <v>103018006</v>
      </c>
      <c r="Y192" s="128" t="s">
        <v>475</v>
      </c>
      <c r="Z192" s="130">
        <v>0</v>
      </c>
      <c r="AA192" s="130">
        <v>0</v>
      </c>
    </row>
    <row r="193" spans="1:27" ht="16.5" customHeight="1">
      <c r="A193" s="128">
        <v>103018007</v>
      </c>
      <c r="B193" s="128" t="s">
        <v>477</v>
      </c>
      <c r="C193" s="130">
        <v>0</v>
      </c>
      <c r="D193" s="133">
        <v>0</v>
      </c>
      <c r="E193" s="133">
        <v>0</v>
      </c>
      <c r="F193" s="130">
        <v>0</v>
      </c>
      <c r="G193" s="130">
        <v>0</v>
      </c>
      <c r="H193" s="130">
        <v>0</v>
      </c>
      <c r="I193" s="130">
        <v>0</v>
      </c>
      <c r="J193" s="130">
        <v>0</v>
      </c>
      <c r="K193" s="133">
        <v>0</v>
      </c>
      <c r="L193" s="134">
        <v>0</v>
      </c>
      <c r="M193" s="134">
        <v>0</v>
      </c>
      <c r="N193" s="128">
        <v>2290808</v>
      </c>
      <c r="O193" s="128" t="s">
        <v>478</v>
      </c>
      <c r="P193" s="130">
        <v>0</v>
      </c>
      <c r="Q193" s="134">
        <v>0</v>
      </c>
      <c r="R193" s="134">
        <v>0</v>
      </c>
      <c r="S193" s="130">
        <v>0</v>
      </c>
      <c r="T193" s="130">
        <v>0</v>
      </c>
      <c r="U193" s="133">
        <v>0</v>
      </c>
      <c r="V193" s="134">
        <v>0</v>
      </c>
      <c r="W193" s="134">
        <v>0</v>
      </c>
      <c r="X193" s="128">
        <v>103018007</v>
      </c>
      <c r="Y193" s="128" t="s">
        <v>479</v>
      </c>
      <c r="Z193" s="130">
        <v>0</v>
      </c>
      <c r="AA193" s="130">
        <v>0</v>
      </c>
    </row>
    <row r="194" spans="1:27" ht="16.5" customHeight="1">
      <c r="A194" s="128"/>
      <c r="B194" s="128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28">
        <v>2290899</v>
      </c>
      <c r="O194" s="128" t="s">
        <v>480</v>
      </c>
      <c r="P194" s="131">
        <v>0</v>
      </c>
      <c r="Q194" s="134">
        <v>0</v>
      </c>
      <c r="R194" s="134">
        <v>0</v>
      </c>
      <c r="S194" s="131">
        <v>0</v>
      </c>
      <c r="T194" s="131">
        <v>0</v>
      </c>
      <c r="U194" s="134">
        <v>0</v>
      </c>
      <c r="V194" s="134">
        <v>0</v>
      </c>
      <c r="W194" s="134">
        <v>0</v>
      </c>
      <c r="X194" s="128"/>
      <c r="Y194" s="128"/>
      <c r="Z194" s="135"/>
      <c r="AA194" s="135"/>
    </row>
    <row r="195" spans="1:27" ht="16.5" customHeight="1">
      <c r="A195" s="128">
        <v>1030155</v>
      </c>
      <c r="B195" s="132" t="s">
        <v>481</v>
      </c>
      <c r="C195" s="130">
        <f aca="true" t="shared" si="46" ref="C195:M195">SUM(C196:C197)</f>
        <v>0</v>
      </c>
      <c r="D195" s="130">
        <f t="shared" si="46"/>
        <v>461</v>
      </c>
      <c r="E195" s="130">
        <f t="shared" si="46"/>
        <v>0</v>
      </c>
      <c r="F195" s="130">
        <f t="shared" si="46"/>
        <v>0</v>
      </c>
      <c r="G195" s="130">
        <f t="shared" si="46"/>
        <v>15</v>
      </c>
      <c r="H195" s="130">
        <f t="shared" si="46"/>
        <v>0</v>
      </c>
      <c r="I195" s="130">
        <f t="shared" si="46"/>
        <v>0</v>
      </c>
      <c r="J195" s="130">
        <f t="shared" si="46"/>
        <v>0</v>
      </c>
      <c r="K195" s="130">
        <f t="shared" si="46"/>
        <v>0</v>
      </c>
      <c r="L195" s="131">
        <f t="shared" si="46"/>
        <v>0</v>
      </c>
      <c r="M195" s="131">
        <f t="shared" si="46"/>
        <v>0</v>
      </c>
      <c r="N195" s="128"/>
      <c r="O195" s="132" t="s">
        <v>482</v>
      </c>
      <c r="P195" s="130">
        <f aca="true" t="shared" si="47" ref="P195:W195">SUM(P196,P208,P209)</f>
        <v>442</v>
      </c>
      <c r="Q195" s="131">
        <f t="shared" si="47"/>
        <v>0</v>
      </c>
      <c r="R195" s="131">
        <f t="shared" si="47"/>
        <v>0</v>
      </c>
      <c r="S195" s="130">
        <f t="shared" si="47"/>
        <v>0</v>
      </c>
      <c r="T195" s="130">
        <f t="shared" si="47"/>
        <v>0</v>
      </c>
      <c r="U195" s="130">
        <f t="shared" si="47"/>
        <v>0</v>
      </c>
      <c r="V195" s="131">
        <f t="shared" si="47"/>
        <v>0</v>
      </c>
      <c r="W195" s="131">
        <f t="shared" si="47"/>
        <v>0</v>
      </c>
      <c r="X195" s="128">
        <v>1030155</v>
      </c>
      <c r="Y195" s="132" t="s">
        <v>483</v>
      </c>
      <c r="Z195" s="130">
        <f>SUM(Z196:Z197)</f>
        <v>0</v>
      </c>
      <c r="AA195" s="130">
        <f>SUM(AA196:AA197)</f>
        <v>34</v>
      </c>
    </row>
    <row r="196" spans="1:27" ht="16.5" customHeight="1">
      <c r="A196" s="128">
        <v>103015501</v>
      </c>
      <c r="B196" s="128" t="s">
        <v>484</v>
      </c>
      <c r="C196" s="130">
        <v>0</v>
      </c>
      <c r="D196" s="133">
        <v>376</v>
      </c>
      <c r="E196" s="133">
        <v>0</v>
      </c>
      <c r="F196" s="130">
        <v>0</v>
      </c>
      <c r="G196" s="130">
        <v>10</v>
      </c>
      <c r="H196" s="130">
        <v>0</v>
      </c>
      <c r="I196" s="130">
        <v>0</v>
      </c>
      <c r="J196" s="130">
        <v>0</v>
      </c>
      <c r="K196" s="133">
        <v>0</v>
      </c>
      <c r="L196" s="134">
        <v>0</v>
      </c>
      <c r="M196" s="134">
        <v>0</v>
      </c>
      <c r="N196" s="128">
        <v>22960</v>
      </c>
      <c r="O196" s="132" t="s">
        <v>485</v>
      </c>
      <c r="P196" s="130">
        <f aca="true" t="shared" si="48" ref="P196:W196">SUM(P197:P207)</f>
        <v>442</v>
      </c>
      <c r="Q196" s="131">
        <f t="shared" si="48"/>
        <v>0</v>
      </c>
      <c r="R196" s="131">
        <f t="shared" si="48"/>
        <v>0</v>
      </c>
      <c r="S196" s="130">
        <f t="shared" si="48"/>
        <v>0</v>
      </c>
      <c r="T196" s="130">
        <f t="shared" si="48"/>
        <v>0</v>
      </c>
      <c r="U196" s="130">
        <f t="shared" si="48"/>
        <v>0</v>
      </c>
      <c r="V196" s="131">
        <f t="shared" si="48"/>
        <v>0</v>
      </c>
      <c r="W196" s="131">
        <f t="shared" si="48"/>
        <v>0</v>
      </c>
      <c r="X196" s="128">
        <v>103015501</v>
      </c>
      <c r="Y196" s="128" t="s">
        <v>486</v>
      </c>
      <c r="Z196" s="130">
        <v>0</v>
      </c>
      <c r="AA196" s="130">
        <v>27</v>
      </c>
    </row>
    <row r="197" spans="1:27" ht="16.5" customHeight="1">
      <c r="A197" s="128">
        <v>103015502</v>
      </c>
      <c r="B197" s="128" t="s">
        <v>487</v>
      </c>
      <c r="C197" s="130">
        <v>0</v>
      </c>
      <c r="D197" s="133">
        <v>85</v>
      </c>
      <c r="E197" s="133">
        <v>0</v>
      </c>
      <c r="F197" s="130">
        <v>0</v>
      </c>
      <c r="G197" s="130">
        <v>5</v>
      </c>
      <c r="H197" s="130">
        <v>0</v>
      </c>
      <c r="I197" s="130">
        <v>0</v>
      </c>
      <c r="J197" s="130">
        <v>0</v>
      </c>
      <c r="K197" s="133">
        <v>0</v>
      </c>
      <c r="L197" s="134">
        <v>0</v>
      </c>
      <c r="M197" s="134">
        <v>0</v>
      </c>
      <c r="N197" s="128">
        <v>2296001</v>
      </c>
      <c r="O197" s="128" t="s">
        <v>488</v>
      </c>
      <c r="P197" s="130">
        <v>0</v>
      </c>
      <c r="Q197" s="134">
        <v>0</v>
      </c>
      <c r="R197" s="134">
        <v>0</v>
      </c>
      <c r="S197" s="130">
        <v>0</v>
      </c>
      <c r="T197" s="130">
        <v>0</v>
      </c>
      <c r="U197" s="133">
        <v>0</v>
      </c>
      <c r="V197" s="134">
        <v>0</v>
      </c>
      <c r="W197" s="134">
        <v>0</v>
      </c>
      <c r="X197" s="128">
        <v>103015502</v>
      </c>
      <c r="Y197" s="128" t="s">
        <v>489</v>
      </c>
      <c r="Z197" s="130">
        <v>0</v>
      </c>
      <c r="AA197" s="130">
        <v>7</v>
      </c>
    </row>
    <row r="198" spans="1:27" ht="16.5" customHeight="1">
      <c r="A198" s="128"/>
      <c r="B198" s="128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28">
        <v>2296002</v>
      </c>
      <c r="O198" s="128" t="s">
        <v>490</v>
      </c>
      <c r="P198" s="130">
        <v>140</v>
      </c>
      <c r="Q198" s="134">
        <v>0</v>
      </c>
      <c r="R198" s="134">
        <v>0</v>
      </c>
      <c r="S198" s="130">
        <v>0</v>
      </c>
      <c r="T198" s="130">
        <v>0</v>
      </c>
      <c r="U198" s="133">
        <v>0</v>
      </c>
      <c r="V198" s="134">
        <v>0</v>
      </c>
      <c r="W198" s="134">
        <v>0</v>
      </c>
      <c r="X198" s="128"/>
      <c r="Y198" s="128"/>
      <c r="Z198" s="135"/>
      <c r="AA198" s="135"/>
    </row>
    <row r="199" spans="1:27" ht="16.5" customHeight="1">
      <c r="A199" s="128"/>
      <c r="B199" s="128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28">
        <v>2296003</v>
      </c>
      <c r="O199" s="128" t="s">
        <v>491</v>
      </c>
      <c r="P199" s="130">
        <v>54</v>
      </c>
      <c r="Q199" s="134">
        <v>0</v>
      </c>
      <c r="R199" s="134">
        <v>0</v>
      </c>
      <c r="S199" s="130">
        <v>0</v>
      </c>
      <c r="T199" s="130">
        <v>0</v>
      </c>
      <c r="U199" s="133">
        <v>0</v>
      </c>
      <c r="V199" s="134">
        <v>0</v>
      </c>
      <c r="W199" s="134">
        <v>0</v>
      </c>
      <c r="X199" s="128"/>
      <c r="Y199" s="128"/>
      <c r="Z199" s="135"/>
      <c r="AA199" s="135"/>
    </row>
    <row r="200" spans="1:27" ht="16.5" customHeight="1">
      <c r="A200" s="128"/>
      <c r="B200" s="128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28">
        <v>2296004</v>
      </c>
      <c r="O200" s="128" t="s">
        <v>492</v>
      </c>
      <c r="P200" s="130">
        <v>29</v>
      </c>
      <c r="Q200" s="134">
        <v>0</v>
      </c>
      <c r="R200" s="134">
        <v>0</v>
      </c>
      <c r="S200" s="130">
        <v>0</v>
      </c>
      <c r="T200" s="130">
        <v>0</v>
      </c>
      <c r="U200" s="133">
        <v>0</v>
      </c>
      <c r="V200" s="134">
        <v>0</v>
      </c>
      <c r="W200" s="134">
        <v>0</v>
      </c>
      <c r="X200" s="128"/>
      <c r="Y200" s="128"/>
      <c r="Z200" s="135"/>
      <c r="AA200" s="135"/>
    </row>
    <row r="201" spans="1:27" ht="16.5" customHeight="1">
      <c r="A201" s="128"/>
      <c r="B201" s="128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28">
        <v>2296005</v>
      </c>
      <c r="O201" s="128" t="s">
        <v>493</v>
      </c>
      <c r="P201" s="130">
        <v>0</v>
      </c>
      <c r="Q201" s="134">
        <v>0</v>
      </c>
      <c r="R201" s="134">
        <v>0</v>
      </c>
      <c r="S201" s="130">
        <v>0</v>
      </c>
      <c r="T201" s="130">
        <v>0</v>
      </c>
      <c r="U201" s="133">
        <v>0</v>
      </c>
      <c r="V201" s="134">
        <v>0</v>
      </c>
      <c r="W201" s="134">
        <v>0</v>
      </c>
      <c r="X201" s="128"/>
      <c r="Y201" s="128"/>
      <c r="Z201" s="135"/>
      <c r="AA201" s="135"/>
    </row>
    <row r="202" spans="1:27" ht="16.5" customHeight="1">
      <c r="A202" s="128"/>
      <c r="B202" s="128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28">
        <v>2296006</v>
      </c>
      <c r="O202" s="128" t="s">
        <v>494</v>
      </c>
      <c r="P202" s="130">
        <v>61</v>
      </c>
      <c r="Q202" s="134">
        <v>0</v>
      </c>
      <c r="R202" s="134">
        <v>0</v>
      </c>
      <c r="S202" s="130">
        <v>0</v>
      </c>
      <c r="T202" s="130">
        <v>0</v>
      </c>
      <c r="U202" s="133">
        <v>0</v>
      </c>
      <c r="V202" s="134">
        <v>0</v>
      </c>
      <c r="W202" s="134">
        <v>0</v>
      </c>
      <c r="X202" s="128"/>
      <c r="Y202" s="128"/>
      <c r="Z202" s="135"/>
      <c r="AA202" s="135"/>
    </row>
    <row r="203" spans="1:27" ht="16.5" customHeight="1">
      <c r="A203" s="128"/>
      <c r="B203" s="128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28">
        <v>2296010</v>
      </c>
      <c r="O203" s="128" t="s">
        <v>495</v>
      </c>
      <c r="P203" s="130">
        <v>0</v>
      </c>
      <c r="Q203" s="134">
        <v>0</v>
      </c>
      <c r="R203" s="134">
        <v>0</v>
      </c>
      <c r="S203" s="130">
        <v>0</v>
      </c>
      <c r="T203" s="130">
        <v>0</v>
      </c>
      <c r="U203" s="133">
        <v>0</v>
      </c>
      <c r="V203" s="134">
        <v>0</v>
      </c>
      <c r="W203" s="134">
        <v>0</v>
      </c>
      <c r="X203" s="128"/>
      <c r="Y203" s="128"/>
      <c r="Z203" s="135"/>
      <c r="AA203" s="135"/>
    </row>
    <row r="204" spans="1:27" ht="16.5" customHeight="1">
      <c r="A204" s="128"/>
      <c r="B204" s="128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28">
        <v>2296011</v>
      </c>
      <c r="O204" s="128" t="s">
        <v>496</v>
      </c>
      <c r="P204" s="130">
        <v>0</v>
      </c>
      <c r="Q204" s="134">
        <v>0</v>
      </c>
      <c r="R204" s="134">
        <v>0</v>
      </c>
      <c r="S204" s="130">
        <v>0</v>
      </c>
      <c r="T204" s="130">
        <v>0</v>
      </c>
      <c r="U204" s="133">
        <v>0</v>
      </c>
      <c r="V204" s="134">
        <v>0</v>
      </c>
      <c r="W204" s="134">
        <v>0</v>
      </c>
      <c r="X204" s="128"/>
      <c r="Y204" s="128"/>
      <c r="Z204" s="135"/>
      <c r="AA204" s="135"/>
    </row>
    <row r="205" spans="1:27" ht="16.5" customHeight="1">
      <c r="A205" s="128"/>
      <c r="B205" s="128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28">
        <v>2296012</v>
      </c>
      <c r="O205" s="128" t="s">
        <v>497</v>
      </c>
      <c r="P205" s="130">
        <v>0</v>
      </c>
      <c r="Q205" s="134">
        <v>0</v>
      </c>
      <c r="R205" s="134">
        <v>0</v>
      </c>
      <c r="S205" s="130">
        <v>0</v>
      </c>
      <c r="T205" s="130">
        <v>0</v>
      </c>
      <c r="U205" s="133">
        <v>0</v>
      </c>
      <c r="V205" s="134">
        <v>0</v>
      </c>
      <c r="W205" s="134">
        <v>0</v>
      </c>
      <c r="X205" s="128"/>
      <c r="Y205" s="128"/>
      <c r="Z205" s="135"/>
      <c r="AA205" s="135"/>
    </row>
    <row r="206" spans="1:27" ht="16.5" customHeight="1">
      <c r="A206" s="128"/>
      <c r="B206" s="128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28">
        <v>2296013</v>
      </c>
      <c r="O206" s="128" t="s">
        <v>498</v>
      </c>
      <c r="P206" s="130">
        <v>158</v>
      </c>
      <c r="Q206" s="134">
        <v>0</v>
      </c>
      <c r="R206" s="134">
        <v>0</v>
      </c>
      <c r="S206" s="130">
        <v>0</v>
      </c>
      <c r="T206" s="130">
        <v>0</v>
      </c>
      <c r="U206" s="133">
        <v>0</v>
      </c>
      <c r="V206" s="134">
        <v>0</v>
      </c>
      <c r="W206" s="134">
        <v>0</v>
      </c>
      <c r="X206" s="128"/>
      <c r="Y206" s="128"/>
      <c r="Z206" s="135"/>
      <c r="AA206" s="135"/>
    </row>
    <row r="207" spans="1:27" ht="16.5" customHeight="1">
      <c r="A207" s="128"/>
      <c r="B207" s="128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28">
        <v>2296099</v>
      </c>
      <c r="O207" s="128" t="s">
        <v>499</v>
      </c>
      <c r="P207" s="130">
        <v>0</v>
      </c>
      <c r="Q207" s="134">
        <v>0</v>
      </c>
      <c r="R207" s="134">
        <v>0</v>
      </c>
      <c r="S207" s="130">
        <v>0</v>
      </c>
      <c r="T207" s="130">
        <v>0</v>
      </c>
      <c r="U207" s="133">
        <v>0</v>
      </c>
      <c r="V207" s="134">
        <v>0</v>
      </c>
      <c r="W207" s="134">
        <v>0</v>
      </c>
      <c r="X207" s="128"/>
      <c r="Y207" s="128"/>
      <c r="Z207" s="135"/>
      <c r="AA207" s="135"/>
    </row>
    <row r="208" spans="1:27" ht="16.5" customHeight="1">
      <c r="A208" s="128"/>
      <c r="B208" s="128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28">
        <v>2320415</v>
      </c>
      <c r="O208" s="132" t="s">
        <v>500</v>
      </c>
      <c r="P208" s="130">
        <v>0</v>
      </c>
      <c r="Q208" s="134">
        <v>0</v>
      </c>
      <c r="R208" s="134">
        <v>0</v>
      </c>
      <c r="S208" s="130">
        <v>0</v>
      </c>
      <c r="T208" s="130">
        <v>0</v>
      </c>
      <c r="U208" s="133">
        <v>0</v>
      </c>
      <c r="V208" s="134">
        <v>0</v>
      </c>
      <c r="W208" s="134">
        <v>0</v>
      </c>
      <c r="X208" s="128"/>
      <c r="Y208" s="128"/>
      <c r="Z208" s="135"/>
      <c r="AA208" s="135"/>
    </row>
    <row r="209" spans="1:27" ht="16.5" customHeight="1">
      <c r="A209" s="128"/>
      <c r="B209" s="128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28">
        <v>2330415</v>
      </c>
      <c r="O209" s="132" t="s">
        <v>501</v>
      </c>
      <c r="P209" s="131">
        <v>0</v>
      </c>
      <c r="Q209" s="134">
        <v>0</v>
      </c>
      <c r="R209" s="134">
        <v>0</v>
      </c>
      <c r="S209" s="131">
        <v>0</v>
      </c>
      <c r="T209" s="131">
        <v>0</v>
      </c>
      <c r="U209" s="134">
        <v>0</v>
      </c>
      <c r="V209" s="134">
        <v>0</v>
      </c>
      <c r="W209" s="134">
        <v>0</v>
      </c>
      <c r="X209" s="128"/>
      <c r="Y209" s="128"/>
      <c r="Z209" s="135"/>
      <c r="AA209" s="135"/>
    </row>
    <row r="210" spans="1:27" ht="16.5" customHeight="1">
      <c r="A210" s="128">
        <v>1030199</v>
      </c>
      <c r="B210" s="132" t="s">
        <v>502</v>
      </c>
      <c r="C210" s="130">
        <v>0</v>
      </c>
      <c r="D210" s="133">
        <v>0</v>
      </c>
      <c r="E210" s="133">
        <v>0</v>
      </c>
      <c r="F210" s="130">
        <v>0</v>
      </c>
      <c r="G210" s="130">
        <v>0</v>
      </c>
      <c r="H210" s="130">
        <v>0</v>
      </c>
      <c r="I210" s="130">
        <v>0</v>
      </c>
      <c r="J210" s="130">
        <v>0</v>
      </c>
      <c r="K210" s="133">
        <v>0</v>
      </c>
      <c r="L210" s="134">
        <v>0</v>
      </c>
      <c r="M210" s="134">
        <v>0</v>
      </c>
      <c r="N210" s="128"/>
      <c r="O210" s="132" t="s">
        <v>503</v>
      </c>
      <c r="P210" s="130">
        <f aca="true" t="shared" si="49" ref="P210:W210">SUM(P211:P213)</f>
        <v>0</v>
      </c>
      <c r="Q210" s="131">
        <f t="shared" si="49"/>
        <v>0</v>
      </c>
      <c r="R210" s="131">
        <f t="shared" si="49"/>
        <v>0</v>
      </c>
      <c r="S210" s="130">
        <f t="shared" si="49"/>
        <v>0</v>
      </c>
      <c r="T210" s="130">
        <f t="shared" si="49"/>
        <v>0</v>
      </c>
      <c r="U210" s="130">
        <f t="shared" si="49"/>
        <v>0</v>
      </c>
      <c r="V210" s="131">
        <f t="shared" si="49"/>
        <v>0</v>
      </c>
      <c r="W210" s="131">
        <f t="shared" si="49"/>
        <v>0</v>
      </c>
      <c r="X210" s="128">
        <v>1030199</v>
      </c>
      <c r="Y210" s="132" t="s">
        <v>504</v>
      </c>
      <c r="Z210" s="130">
        <v>0</v>
      </c>
      <c r="AA210" s="130">
        <f>SUM(C210:M210)-SUM(P210:W210)-Z210-I210</f>
        <v>0</v>
      </c>
    </row>
    <row r="211" spans="1:27" ht="16.5" customHeight="1">
      <c r="A211" s="128"/>
      <c r="B211" s="128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28">
        <v>22904</v>
      </c>
      <c r="O211" s="132" t="s">
        <v>505</v>
      </c>
      <c r="P211" s="130">
        <v>0</v>
      </c>
      <c r="Q211" s="134">
        <v>0</v>
      </c>
      <c r="R211" s="134">
        <v>0</v>
      </c>
      <c r="S211" s="130">
        <v>0</v>
      </c>
      <c r="T211" s="130">
        <v>0</v>
      </c>
      <c r="U211" s="133">
        <v>0</v>
      </c>
      <c r="V211" s="134">
        <v>0</v>
      </c>
      <c r="W211" s="134">
        <v>0</v>
      </c>
      <c r="X211" s="128"/>
      <c r="Y211" s="128"/>
      <c r="Z211" s="136"/>
      <c r="AA211" s="136"/>
    </row>
    <row r="212" spans="1:27" ht="16.5" customHeight="1">
      <c r="A212" s="128"/>
      <c r="B212" s="128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28">
        <v>2320499</v>
      </c>
      <c r="O212" s="132" t="s">
        <v>506</v>
      </c>
      <c r="P212" s="130">
        <v>0</v>
      </c>
      <c r="Q212" s="134">
        <v>0</v>
      </c>
      <c r="R212" s="134">
        <v>0</v>
      </c>
      <c r="S212" s="130">
        <v>0</v>
      </c>
      <c r="T212" s="130">
        <v>0</v>
      </c>
      <c r="U212" s="133">
        <v>0</v>
      </c>
      <c r="V212" s="134">
        <v>0</v>
      </c>
      <c r="W212" s="134">
        <v>0</v>
      </c>
      <c r="X212" s="128"/>
      <c r="Y212" s="128"/>
      <c r="Z212" s="135"/>
      <c r="AA212" s="135"/>
    </row>
    <row r="213" spans="1:27" ht="16.5" customHeight="1">
      <c r="A213" s="128"/>
      <c r="B213" s="128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28">
        <v>2330499</v>
      </c>
      <c r="O213" s="132" t="s">
        <v>507</v>
      </c>
      <c r="P213" s="130">
        <v>0</v>
      </c>
      <c r="Q213" s="134">
        <v>0</v>
      </c>
      <c r="R213" s="134">
        <v>0</v>
      </c>
      <c r="S213" s="130">
        <v>0</v>
      </c>
      <c r="T213" s="130">
        <v>0</v>
      </c>
      <c r="U213" s="133">
        <v>0</v>
      </c>
      <c r="V213" s="134">
        <v>0</v>
      </c>
      <c r="W213" s="134">
        <v>0</v>
      </c>
      <c r="X213" s="128"/>
      <c r="Y213" s="128"/>
      <c r="Z213" s="135"/>
      <c r="AA213" s="135"/>
    </row>
  </sheetData>
  <sheetProtection/>
  <mergeCells count="30">
    <mergeCell ref="Z4:Z5"/>
    <mergeCell ref="AA4:AA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A1:AA1"/>
    <mergeCell ref="A2:AA2"/>
    <mergeCell ref="A3:AA3"/>
    <mergeCell ref="A4:A5"/>
    <mergeCell ref="B4:B5"/>
    <mergeCell ref="C4:C5"/>
    <mergeCell ref="D4:D5"/>
    <mergeCell ref="E4:E5"/>
    <mergeCell ref="F4:F5"/>
    <mergeCell ref="G4:G5"/>
  </mergeCells>
  <printOptions gridLines="1" horizontalCentered="1" verticalCentered="1"/>
  <pageMargins left="3" right="2" top="1" bottom="1" header="0" footer="0"/>
  <pageSetup blackAndWhite="1" orientation="landscape" scale="63"/>
  <headerFooter scaleWithDoc="0"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dcterms:created xsi:type="dcterms:W3CDTF">2017-10-20T02:07:40Z</dcterms:created>
  <dcterms:modified xsi:type="dcterms:W3CDTF">2018-10-18T09:17:37Z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