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firstSheet="2" activeTab="4"/>
  </bookViews>
  <sheets>
    <sheet name="Z01 收入支出决算总表(财决公开1表)" sheetId="1" r:id="rId1"/>
    <sheet name="Z01_1 收入决算表(财决公开1-1表)" sheetId="2" r:id="rId2"/>
    <sheet name="Z01_2 支出决算表(财决公开1-2表)" sheetId="3" r:id="rId3"/>
    <sheet name="Z02 财政拨款收入支出决算表(财决公开2表)" sheetId="4" r:id="rId4"/>
    <sheet name="Z03 一般公共预算财政拨款支出决算表(财决公开3表)" sheetId="5" r:id="rId5"/>
    <sheet name="Z03_1 一般公共预算财政拨款支出决算明细表(财决公开3_1" sheetId="6" r:id="rId6"/>
    <sheet name="Z03_2 一般公共预算财政拨款基本支出决算表(财决公开3-2" sheetId="7" r:id="rId7"/>
    <sheet name="Z03_3 一般公共预算财政拨款项目支出决算表(财决公开3_3" sheetId="8" r:id="rId8"/>
    <sheet name="Z03_4 一般公共预算财政拨款“三公”经费支出决算表(财决公" sheetId="9" r:id="rId9"/>
    <sheet name="Z04 政府性基金预算财政拨款收入支出决算表(财决公开4表)" sheetId="10" r:id="rId10"/>
    <sheet name="Z04_1 政府性基金预算财政拨款“三公”经费支出决算表(财决" sheetId="11" r:id="rId11"/>
    <sheet name="Z05 国有资本经营预算支出决算表(财决公开5表)" sheetId="12" r:id="rId12"/>
  </sheets>
  <definedNames/>
  <calcPr fullCalcOnLoad="1"/>
</workbook>
</file>

<file path=xl/sharedStrings.xml><?xml version="1.0" encoding="utf-8"?>
<sst xmlns="http://schemas.openxmlformats.org/spreadsheetml/2006/main" count="2750" uniqueCount="657">
  <si>
    <t>收入支出决算总表</t>
  </si>
  <si>
    <t>财决公开01表</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</si>
  <si>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</si>
  <si>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</si>
  <si>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</si>
  <si>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</si>
  <si>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</si>
  <si>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</si>
  <si>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</si>
  <si>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</si>
  <si>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</si>
  <si>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</si>
  <si>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</si>
  <si>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</si>
  <si>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</si>
  <si>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</si>
  <si>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</si>
  <si>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</si>
  <si>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</si>
  <si>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</si>
  <si>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</si>
  <si>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</si>
  <si>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</si>
  <si>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</si>
  <si>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</si>
  <si>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</si>
  <si>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</si>
  <si>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</si>
  <si>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</si>
  <si>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</si>
  <si>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</si>
  <si>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</si>
  <si>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</si>
  <si>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</si>
  <si>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</si>
  <si>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</si>
  <si>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</si>
  <si>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</si>
  <si>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</si>
  <si>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</si>
  <si>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</si>
  <si>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</si>
  <si>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</si>
  <si>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</si>
  <si>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</si>
  <si>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</si>
  <si>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</si>
  <si>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</si>
  <si>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</si>
  <si>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</si>
  <si>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</si>
  <si>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</si>
  <si>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</si>
  <si>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</si>
  <si>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</si>
  <si>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</si>
  <si>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</si>
  <si>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</si>
  <si>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</si>
  <si>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</si>
  <si>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</si>
  <si>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</si>
  <si>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</si>
  <si>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</si>
  <si>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</si>
  <si>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</si>
  <si>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</si>
  <si>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</si>
  <si>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</si>
  <si>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</si>
  <si>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</si>
  <si>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</si>
  <si>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</si>
  <si>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</si>
  <si>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</si>
  <si>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</si>
  <si>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</si>
  <si>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</si>
  <si>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</si>
  <si>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</si>
  <si>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</si>
  <si>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</si>
  <si>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</si>
  <si>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</si>
  <si>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</si>
  <si>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</si>
  <si>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</si>
  <si>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</si>
  <si>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</si>
  <si>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</si>
  <si>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</si>
  <si>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</si>
  <si>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</si>
  <si>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</si>
  <si>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</si>
  <si>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</si>
  <si>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</si>
  <si>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</si>
  <si>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</si>
  <si>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</si>
  <si>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</si>
  <si>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</si>
  <si>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</si>
  <si>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</si>
  <si>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</si>
  <si>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</si>
  <si>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注：1.本表反映部门本年度总收支和年末结转结余情况。</t>
  </si>
  <si>
    <t xml:space="preserve">    2.本表以“万元”为金额单位（保留两位小数）。</t>
  </si>
  <si>
    <t>— 1 —</t>
  </si>
  <si>
    <t>收入决算表</t>
  </si>
  <si>
    <t>财决公开1_1表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</si>
  <si>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</si>
  <si>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</si>
  <si>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</si>
  <si>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</si>
  <si>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</si>
  <si>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</si>
  <si>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</si>
  <si>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</si>
  <si>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</si>
  <si>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</si>
  <si>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</si>
  <si>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</si>
  <si>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</si>
  <si>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</si>
  <si>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注：1.本表反映部门本年度取得的各项收入情况。</t>
  </si>
  <si>
    <t>—2.%d —</t>
  </si>
  <si>
    <t>支出决算表</t>
  </si>
  <si>
    <t>财决公开1_2表</t>
  </si>
  <si>
    <t>基本支出</t>
  </si>
  <si>
    <t>项目支出</t>
  </si>
  <si>
    <t>上缴上级支出</t>
  </si>
  <si>
    <t>经营支出</t>
  </si>
  <si>
    <t>对附属单位补助支出</t>
  </si>
  <si>
    <t>注：1.本表反映部门本年度各项支出情况。</t>
  </si>
  <si>
    <t>— 3.%d —</t>
  </si>
  <si>
    <t>财政拨款收入支出决算表</t>
  </si>
  <si>
    <t>财决公开2表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</si>
  <si>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</si>
  <si>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</si>
  <si>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</si>
  <si>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</si>
  <si>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</si>
  <si>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</si>
  <si>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</si>
  <si>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</si>
  <si>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</si>
  <si>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</si>
  <si>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</si>
  <si>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 4 —</t>
  </si>
  <si>
    <t>一般公共预算财政拨款支出决算表</t>
  </si>
  <si>
    <t>财决公开3表</t>
  </si>
  <si>
    <t>注：本表以“万元”为金额单位（保留两位小数），反映部门本年度一般公共预算财政拨款实际支出情况。</t>
  </si>
  <si>
    <t>— 5.%d —</t>
  </si>
  <si>
    <t>一般公共预算财政拨款支出决算明细表</t>
  </si>
  <si>
    <t>财决公开3_1表</t>
  </si>
  <si>
    <t>2016年度</t>
  </si>
  <si>
    <t>工资福利支出</t>
  </si>
  <si>
    <t>商品和服务支出</t>
  </si>
  <si>
    <t>对个人和家庭的补助</t>
  </si>
  <si>
    <t>基本建设支出</t>
  </si>
  <si>
    <t>其他资本性支出</t>
  </si>
  <si>
    <t>对企事业单位的补贴</t>
  </si>
  <si>
    <t>债务利息支出</t>
  </si>
  <si>
    <t>其他支出</t>
  </si>
  <si>
    <t>支出功能分类科目编码</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</si>
  <si>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</si>
  <si>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</si>
  <si>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</si>
  <si>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</si>
  <si>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</si>
  <si>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</si>
  <si>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</si>
  <si>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</si>
  <si>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</si>
  <si>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</si>
  <si>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</si>
  <si>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</si>
  <si>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</si>
  <si>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</si>
  <si>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</si>
  <si>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</si>
  <si>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</si>
  <si>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</si>
  <si>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</si>
  <si>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</si>
  <si>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</si>
  <si>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</si>
  <si>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</si>
  <si>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</si>
  <si>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</si>
  <si>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</si>
  <si>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</si>
  <si>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</si>
  <si>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</si>
  <si>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</si>
  <si>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</si>
  <si>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</si>
  <si>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</si>
  <si>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</si>
  <si>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</si>
  <si>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</si>
  <si>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</si>
  <si>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</si>
  <si>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</si>
  <si>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</si>
  <si>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</si>
  <si>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</si>
  <si>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</si>
  <si>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</si>
  <si>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</si>
  <si>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</si>
  <si>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</si>
  <si>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</si>
  <si>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</si>
  <si>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</si>
  <si>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</si>
  <si>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</si>
  <si>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</si>
  <si>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</si>
  <si>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</si>
  <si>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</si>
  <si>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</si>
  <si>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</si>
  <si>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</si>
  <si>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</si>
  <si>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</si>
  <si>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</si>
  <si>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</si>
  <si>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</si>
  <si>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</si>
  <si>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</si>
  <si>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</si>
  <si>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</si>
  <si>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</si>
  <si>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</si>
  <si>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</si>
  <si>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</si>
  <si>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</si>
  <si>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</si>
  <si>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</si>
  <si>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</si>
  <si>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</si>
  <si>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</si>
  <si>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</si>
  <si>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</si>
  <si>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</si>
  <si>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</si>
  <si>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</si>
  <si>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</si>
  <si>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</si>
  <si>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</si>
  <si>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</si>
  <si>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</si>
  <si>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</si>
  <si>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</si>
  <si>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</si>
  <si>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</si>
  <si>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</si>
  <si>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</si>
  <si>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</si>
  <si>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</si>
  <si>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</si>
  <si>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</si>
  <si>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</si>
  <si>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</si>
  <si>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</si>
  <si>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</si>
  <si>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</si>
  <si>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</si>
  <si>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</si>
  <si>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</si>
  <si>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</si>
  <si>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</si>
  <si>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</si>
  <si>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</si>
  <si>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</si>
  <si>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</si>
  <si>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 13.%d —</t>
  </si>
  <si>
    <t>一般公共预算财政拨款基本支出决算表</t>
  </si>
  <si>
    <t>财决公开3_2表</t>
  </si>
  <si>
    <t>人员经费</t>
  </si>
  <si>
    <t>公用经费</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</si>
  <si>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</si>
  <si>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</si>
  <si>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</si>
  <si>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</si>
  <si>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</si>
  <si>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</si>
  <si>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</si>
  <si>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</si>
  <si>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</si>
  <si>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</si>
  <si>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</si>
  <si>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</si>
  <si>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</si>
  <si>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</si>
  <si>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</si>
  <si>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</si>
  <si>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</si>
  <si>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</si>
  <si>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</si>
  <si>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</si>
  <si>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</si>
  <si>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</si>
  <si>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</si>
  <si>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</si>
  <si>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</si>
  <si>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</si>
  <si>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</si>
  <si>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</si>
  <si>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</si>
  <si>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</si>
  <si>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</si>
  <si>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</si>
  <si>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</si>
  <si>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</si>
  <si>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</si>
  <si>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</si>
  <si>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</si>
  <si>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</si>
  <si>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</si>
  <si>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</si>
  <si>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</si>
  <si>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</si>
  <si>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</si>
  <si>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</si>
  <si>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</si>
  <si>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</si>
  <si>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</si>
  <si>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</si>
  <si>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</si>
  <si>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</si>
  <si>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</si>
  <si>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</si>
  <si>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</si>
  <si>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</si>
  <si>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</si>
  <si>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</si>
  <si>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</si>
  <si>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</si>
  <si>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</si>
  <si>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</si>
  <si>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</si>
  <si>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</si>
  <si>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</si>
  <si>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</si>
  <si>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</si>
  <si>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</si>
  <si>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</si>
  <si>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</si>
  <si>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</si>
  <si>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</si>
  <si>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</si>
  <si>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</si>
  <si>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</si>
  <si>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</si>
  <si>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</si>
  <si>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</si>
  <si>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</si>
  <si>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</si>
  <si>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</si>
  <si>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</si>
  <si>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</si>
  <si>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</si>
  <si>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</si>
  <si>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</si>
  <si>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</si>
  <si>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</si>
  <si>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</si>
  <si>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</si>
  <si>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</si>
  <si>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</si>
  <si>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</si>
  <si>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</si>
  <si>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</si>
  <si>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</si>
  <si>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</si>
  <si>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</si>
  <si>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</si>
  <si>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</si>
  <si>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</si>
  <si>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</si>
  <si>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</si>
  <si>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</si>
  <si>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</si>
  <si>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</si>
  <si>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</si>
  <si>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</si>
  <si>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</si>
  <si>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</si>
  <si>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</si>
  <si>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</si>
  <si>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</si>
  <si>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</si>
  <si>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</si>
  <si>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</si>
  <si>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</si>
  <si>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</si>
  <si>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</si>
  <si>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</si>
  <si>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</si>
  <si>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</si>
  <si>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</si>
  <si>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</si>
  <si>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</si>
  <si>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</si>
  <si>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</si>
  <si>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</si>
  <si>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</si>
  <si>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</si>
  <si>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</si>
  <si>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</si>
  <si>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</si>
  <si>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</si>
  <si>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</si>
  <si>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</si>
  <si>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</si>
  <si>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</si>
  <si>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</si>
  <si>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</si>
  <si>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</si>
  <si>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</si>
  <si>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</si>
  <si>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</si>
  <si>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</si>
  <si>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</si>
  <si>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</si>
  <si>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</si>
  <si>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</si>
  <si>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</si>
  <si>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</si>
  <si>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</si>
  <si>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</si>
  <si>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</si>
  <si>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</si>
  <si>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</si>
  <si>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</si>
  <si>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</si>
  <si>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</si>
  <si>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注：1.本表反映部门本年度一般公共预算财政拨款基本支出明细情况。</t>
  </si>
  <si>
    <t>— 6 —</t>
  </si>
  <si>
    <t>一般公共预算财政拨款项目支出决算表</t>
  </si>
  <si>
    <t>财决公开3_3表</t>
  </si>
  <si>
    <t>本年收入</t>
  </si>
  <si>
    <t>本年支出</t>
  </si>
  <si>
    <t>注：1.本表反映部门本年度一般公共预算财政拨款项目支出收支明细情况。</t>
  </si>
  <si>
    <t>一般公共预算财政拨款“三公”经费支出决算表</t>
  </si>
  <si>
    <t>财决公开3_4表</t>
  </si>
  <si>
    <t>2016年</t>
  </si>
  <si>
    <t>一般公共预算财政拨款“三公”经费支出</t>
  </si>
  <si>
    <t>公务用车购置及运行费</t>
  </si>
  <si>
    <t>公务用车购置费</t>
  </si>
  <si>
    <t>公务用车运行费</t>
  </si>
  <si>
    <t>注：1.本表反映部门本年度一般公共预算财政拨款“三公”经费支出决算情况。</t>
  </si>
  <si>
    <t xml:space="preserve">    2.决算数包括当年一般公共预算财政拨款和以前年度结转资金安排的实际支出。</t>
  </si>
  <si>
    <t xml:space="preserve">    3.本表以“万元”为金额单位（保留两位小数）。</t>
  </si>
  <si>
    <t>— %d —</t>
  </si>
  <si>
    <t>政府性基金预算财政拨款收入支出决算表</t>
  </si>
  <si>
    <t>财决公开4表</t>
  </si>
  <si>
    <t>注：1.本表反映部门本年度政府性预算财政拨款收入支出及结余情况。</t>
  </si>
  <si>
    <t xml:space="preserve">    2.如部门没有政府性基金收入，也没有使用政府性基金安排的支出，应注明本表无数据。。</t>
  </si>
  <si>
    <t>— 7.%d —</t>
  </si>
  <si>
    <t>政府性基金预算财政拨款“三公”经费支出决算表</t>
  </si>
  <si>
    <t>财决公开4_1表</t>
  </si>
  <si>
    <t>政府性基金预算财政拨款“三公”经费支出</t>
  </si>
  <si>
    <t>注：1.本表反映部门本年度政府性基金预算财政拨款“三公”经费支出决算情况。</t>
  </si>
  <si>
    <t xml:space="preserve">    2.决算数包括当年政府性基金预算财政拨款和以前年度结转资金安排的实际支出。</t>
  </si>
  <si>
    <t xml:space="preserve">    4.如部门没有政府性基金收入，也没有使用政府性基金安排的支出，应注明本表无数据。</t>
  </si>
  <si>
    <t>国有资本经营预算支出决算表</t>
  </si>
  <si>
    <t>财决公开5表</t>
  </si>
  <si>
    <t>国有资本经营预算支出</t>
  </si>
  <si>
    <t>注：1.本表反映部门本年度国有资本经营预算财政拨款收入支出情况。</t>
  </si>
  <si>
    <t>01</t>
  </si>
  <si>
    <t>201</t>
  </si>
  <si>
    <t>一般公共服务支出</t>
  </si>
  <si>
    <t>人大事务</t>
  </si>
  <si>
    <t>行政运行</t>
  </si>
  <si>
    <t>199</t>
  </si>
  <si>
    <t>其他人大事务支出</t>
  </si>
  <si>
    <t>18.28</t>
  </si>
  <si>
    <t>12.02</t>
  </si>
  <si>
    <t>6.26</t>
  </si>
  <si>
    <t>03</t>
  </si>
  <si>
    <t>02</t>
  </si>
  <si>
    <t>75.05</t>
  </si>
  <si>
    <t>70.05</t>
  </si>
  <si>
    <t>一般行政管理事务</t>
  </si>
  <si>
    <t>5</t>
  </si>
  <si>
    <t>06</t>
  </si>
  <si>
    <t>财政事务</t>
  </si>
  <si>
    <t>15.05</t>
  </si>
  <si>
    <t>29</t>
  </si>
  <si>
    <t>群众团体事务</t>
  </si>
  <si>
    <t>8.71</t>
  </si>
  <si>
    <t>31</t>
  </si>
  <si>
    <t>党委办公厅（室）及相关机构事务</t>
  </si>
  <si>
    <t>政府办公厅（室）及相关机构务</t>
  </si>
  <si>
    <t>24.09</t>
  </si>
  <si>
    <t>207</t>
  </si>
  <si>
    <t>文化体育与传媒支出</t>
  </si>
  <si>
    <t>16.94</t>
  </si>
  <si>
    <t>文化</t>
  </si>
  <si>
    <t>16.94</t>
  </si>
  <si>
    <t>208</t>
  </si>
  <si>
    <t>05</t>
  </si>
  <si>
    <t>社会保障和就业支出</t>
  </si>
  <si>
    <t>民政管理事务</t>
  </si>
  <si>
    <t>老龄事务</t>
  </si>
  <si>
    <t>8.81</t>
  </si>
  <si>
    <t>08</t>
  </si>
  <si>
    <t>21</t>
  </si>
  <si>
    <t>行政事业单位离退休</t>
  </si>
  <si>
    <t>33.22</t>
  </si>
  <si>
    <t>机关事业单位基本养老保险缴费支出</t>
  </si>
  <si>
    <t>抚恤</t>
  </si>
  <si>
    <t>9.90</t>
  </si>
  <si>
    <t>义务兵优待</t>
  </si>
  <si>
    <t>特困人员供养</t>
  </si>
  <si>
    <t>33.52</t>
  </si>
  <si>
    <t>农村五保供养支出</t>
  </si>
  <si>
    <t>85.45</t>
  </si>
  <si>
    <t>210</t>
  </si>
  <si>
    <t>07</t>
  </si>
  <si>
    <t>16</t>
  </si>
  <si>
    <t>211</t>
  </si>
  <si>
    <t>212</t>
  </si>
  <si>
    <t>医疗卫生与计划生育</t>
  </si>
  <si>
    <t>医疗保障</t>
  </si>
  <si>
    <t>行政单位医疗</t>
  </si>
  <si>
    <t>计划生育事务</t>
  </si>
  <si>
    <t>计划生育机构</t>
  </si>
  <si>
    <t>节能环保支出</t>
  </si>
  <si>
    <t>退耕还林</t>
  </si>
  <si>
    <t>退耕现金</t>
  </si>
  <si>
    <t>城乡社区支出</t>
  </si>
  <si>
    <t>城乡社区管理事务</t>
  </si>
  <si>
    <t>行政运行</t>
  </si>
  <si>
    <t>7.62</t>
  </si>
  <si>
    <t>8.36</t>
  </si>
  <si>
    <t>8.5</t>
  </si>
  <si>
    <t>49.39</t>
  </si>
  <si>
    <t>8.05</t>
  </si>
  <si>
    <t>99</t>
  </si>
  <si>
    <t>213</t>
  </si>
  <si>
    <t>04</t>
  </si>
  <si>
    <t>22</t>
  </si>
  <si>
    <t>52</t>
  </si>
  <si>
    <t>215</t>
  </si>
  <si>
    <t>221</t>
  </si>
  <si>
    <t>229</t>
  </si>
  <si>
    <t>215</t>
  </si>
  <si>
    <t>06</t>
  </si>
  <si>
    <t>41.34</t>
  </si>
  <si>
    <t>国有土地使用权出让收入及对应专项债务收入安排的支出</t>
  </si>
  <si>
    <t>其他国有土地使用权出让收入安排的支出</t>
  </si>
  <si>
    <t>农林水支出</t>
  </si>
  <si>
    <t>农业</t>
  </si>
  <si>
    <t>194.78</t>
  </si>
  <si>
    <t>事业运行</t>
  </si>
  <si>
    <t>31.17</t>
  </si>
  <si>
    <t>农业生产支持补贴</t>
  </si>
  <si>
    <t>161</t>
  </si>
  <si>
    <t>对高校毕业生到基层任职补助</t>
  </si>
  <si>
    <t>2.61</t>
  </si>
  <si>
    <t>林业</t>
  </si>
  <si>
    <t>7.47</t>
  </si>
  <si>
    <t>行政运行</t>
  </si>
  <si>
    <t>水利</t>
  </si>
  <si>
    <t>21.76</t>
  </si>
  <si>
    <t>13.76</t>
  </si>
  <si>
    <t>农田水利</t>
  </si>
  <si>
    <t>8</t>
  </si>
  <si>
    <t>农村综合改革</t>
  </si>
  <si>
    <t>234.44</t>
  </si>
  <si>
    <t>对村一事一议的补助</t>
  </si>
  <si>
    <t>80</t>
  </si>
  <si>
    <t>对村民委员会和村党支部的补助</t>
  </si>
  <si>
    <t>154.44</t>
  </si>
  <si>
    <t>资源勘探信息等支出</t>
  </si>
  <si>
    <t>215</t>
  </si>
  <si>
    <t>06</t>
  </si>
  <si>
    <t>99</t>
  </si>
  <si>
    <t>安全生产监管</t>
  </si>
  <si>
    <t>基他安全生产监管支出</t>
  </si>
  <si>
    <t>5</t>
  </si>
  <si>
    <t>住房保障支出</t>
  </si>
  <si>
    <t>29.04</t>
  </si>
  <si>
    <t>221</t>
  </si>
  <si>
    <t>02</t>
  </si>
  <si>
    <t>住房改革支出</t>
  </si>
  <si>
    <t>29.04</t>
  </si>
  <si>
    <t>221</t>
  </si>
  <si>
    <t>住房公积金</t>
  </si>
  <si>
    <t>其他支出</t>
  </si>
  <si>
    <t>12</t>
  </si>
  <si>
    <t>229</t>
  </si>
  <si>
    <t>99</t>
  </si>
  <si>
    <t>其他支出</t>
  </si>
  <si>
    <t>12</t>
  </si>
  <si>
    <t>01</t>
  </si>
  <si>
    <t>15.98</t>
  </si>
  <si>
    <t>458.45</t>
  </si>
  <si>
    <t>农业</t>
  </si>
  <si>
    <t>林业</t>
  </si>
  <si>
    <t>安全生产监管</t>
  </si>
  <si>
    <t>住房改革支出</t>
  </si>
  <si>
    <t>住房公积金</t>
  </si>
  <si>
    <t>基他安全生产监管支出</t>
  </si>
  <si>
    <t>对村一事一议的补助</t>
  </si>
  <si>
    <t>对村民委员会和村党支部的补助</t>
  </si>
  <si>
    <t>农田水利</t>
  </si>
  <si>
    <t>事业运行</t>
  </si>
  <si>
    <t>农业生产支持补贴</t>
  </si>
  <si>
    <t>对高校毕业生到基层任职补助</t>
  </si>
  <si>
    <t>其他国有土地使用权出让收入安排的支出</t>
  </si>
  <si>
    <t>13</t>
  </si>
  <si>
    <t>城市基础设施配套费及对应专项债务收入安排的支出</t>
  </si>
  <si>
    <t>其他城市基础设施配套费安排的支出</t>
  </si>
  <si>
    <t>42</t>
  </si>
  <si>
    <t>农村道路建设</t>
  </si>
  <si>
    <t>水利</t>
  </si>
  <si>
    <t>农林水支出</t>
  </si>
  <si>
    <t>资源勘探信息等支出</t>
  </si>
  <si>
    <t>城乡社区支出</t>
  </si>
  <si>
    <t>城市基础设施配套费及对应专项债务收入安排的支出</t>
  </si>
  <si>
    <t>229</t>
  </si>
  <si>
    <t>其他支出</t>
  </si>
  <si>
    <t>编制单位：宝五乡人民政府</t>
  </si>
  <si>
    <t>部门：宝五乡人民政府</t>
  </si>
  <si>
    <t>部门：宝五乡人民政府</t>
  </si>
  <si>
    <t>01</t>
  </si>
  <si>
    <t>人大事务</t>
  </si>
  <si>
    <t>213</t>
  </si>
  <si>
    <t>07</t>
  </si>
  <si>
    <t>01</t>
  </si>
  <si>
    <t>对村一事一议的补助</t>
  </si>
  <si>
    <t>05</t>
  </si>
  <si>
    <t>对村民委员会和村党支部的补助</t>
  </si>
  <si>
    <t>201</t>
  </si>
  <si>
    <t>03</t>
  </si>
  <si>
    <t>01</t>
  </si>
  <si>
    <t>行政运行</t>
  </si>
  <si>
    <t>02</t>
  </si>
  <si>
    <t>一般行政管理事务</t>
  </si>
  <si>
    <t>213</t>
  </si>
  <si>
    <t>01</t>
  </si>
  <si>
    <t>04</t>
  </si>
  <si>
    <t>事业运行</t>
  </si>
  <si>
    <t>22</t>
  </si>
  <si>
    <t>农业生产支持补贴</t>
  </si>
  <si>
    <t>42</t>
  </si>
  <si>
    <t>农村道路建设</t>
  </si>
  <si>
    <t>52</t>
  </si>
  <si>
    <t>对高校毕业生到基层任职补助</t>
  </si>
  <si>
    <t>221</t>
  </si>
  <si>
    <t>住房保障支出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</si>
</sst>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s>
  <fonts count="41">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12"/>
      <color indexed="8"/>
      <name val="宋体"/>
      <family val="0"/>
    </font>
    <font>
      <sz val="11"/>
      <color indexed="9"/>
      <name val="宋体"/>
      <family val="0"/>
    </font>
    <font>
      <b/>
      <sz val="11"/>
      <color indexed="63"/>
      <name val="宋体"/>
      <family val="0"/>
    </font>
    <font>
      <u val="single"/>
      <sz val="11"/>
      <color indexed="20"/>
      <name val="宋体"/>
      <family val="0"/>
    </font>
    <font>
      <b/>
      <sz val="11"/>
      <color indexed="53"/>
      <name val="宋体"/>
      <family val="0"/>
    </font>
    <font>
      <sz val="11"/>
      <color indexed="16"/>
      <name val="宋体"/>
      <family val="0"/>
    </font>
    <font>
      <sz val="11"/>
      <color indexed="62"/>
      <name val="宋体"/>
      <family val="0"/>
    </font>
    <font>
      <b/>
      <sz val="11"/>
      <color indexed="9"/>
      <name val="宋体"/>
      <family val="0"/>
    </font>
    <font>
      <sz val="11"/>
      <color indexed="10"/>
      <name val="宋体"/>
      <family val="0"/>
    </font>
    <font>
      <u val="single"/>
      <sz val="11"/>
      <color indexed="12"/>
      <name val="宋体"/>
      <family val="0"/>
    </font>
    <font>
      <b/>
      <sz val="11"/>
      <color indexed="54"/>
      <name val="宋体"/>
      <family val="0"/>
    </font>
    <font>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sz val="11"/>
      <color indexed="19"/>
      <name val="宋体"/>
      <family val="0"/>
    </font>
    <font>
      <sz val="9"/>
      <name val="宋体"/>
      <family val="0"/>
    </font>
    <font>
      <b/>
      <sz val="11"/>
      <color indexed="10"/>
      <name val="宋体"/>
      <family val="0"/>
    </font>
    <font>
      <sz val="11"/>
      <color indexed="14"/>
      <name val="宋体"/>
      <family val="0"/>
    </font>
    <font>
      <b/>
      <sz val="11"/>
      <color indexed="14"/>
      <name val="宋体"/>
      <family val="0"/>
    </font>
    <font>
      <sz val="10"/>
      <color indexed="10"/>
      <name val="Arial"/>
      <family val="2"/>
    </font>
    <font>
      <sz val="10"/>
      <color indexed="14"/>
      <name val="Arial"/>
      <family val="2"/>
    </font>
    <font>
      <sz val="10"/>
      <color indexed="14"/>
      <name val="宋体"/>
      <family val="0"/>
    </font>
    <font>
      <sz val="10"/>
      <color indexed="10"/>
      <name val="宋体"/>
      <family val="0"/>
    </font>
    <font>
      <sz val="11"/>
      <name val="宋体"/>
      <family val="0"/>
    </font>
    <font>
      <b/>
      <sz val="11"/>
      <name val="宋体"/>
      <family val="0"/>
    </font>
    <font>
      <sz val="10"/>
      <name val="Arial"/>
      <family val="2"/>
    </font>
    <font>
      <sz val="10"/>
      <color indexed="57"/>
      <name val="Arial"/>
      <family val="2"/>
    </font>
    <font>
      <sz val="10"/>
      <color indexed="51"/>
      <name val="Arial"/>
      <family val="2"/>
    </font>
    <font>
      <b/>
      <sz val="11"/>
      <color indexed="12"/>
      <name val="宋体"/>
      <family val="0"/>
    </font>
    <font>
      <sz val="11"/>
      <color indexed="12"/>
      <name val="宋体"/>
      <family val="0"/>
    </font>
    <font>
      <sz val="10"/>
      <color indexed="12"/>
      <name val="Arial"/>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color indexed="8"/>
      </left>
      <right style="thin">
        <color indexed="8"/>
      </right>
      <top style="thin">
        <color indexed="8"/>
      </top>
      <bottom>
        <color indexed="63"/>
      </bottom>
    </border>
    <border>
      <left>
        <color indexed="8"/>
      </left>
      <right style="thin">
        <color indexed="8"/>
      </right>
      <top>
        <color indexed="63"/>
      </top>
      <bottom style="thin">
        <color indexed="8"/>
      </bottom>
    </border>
    <border>
      <left style="thin"/>
      <right style="thin"/>
      <top style="thin"/>
      <bottom style="thin"/>
    </border>
    <border>
      <left>
        <color indexed="8"/>
      </left>
      <right style="medium">
        <color indexed="8"/>
      </right>
      <top style="thin">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color indexed="8"/>
      </top>
      <botto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63"/>
      </left>
      <right>
        <color indexed="63"/>
      </right>
      <top>
        <color indexed="63"/>
      </top>
      <bottom style="medium">
        <color indexed="8"/>
      </bottom>
    </border>
    <border>
      <left style="medium">
        <color indexed="8"/>
      </left>
      <right>
        <color indexed="8"/>
      </right>
      <top>
        <color indexed="63"/>
      </top>
      <bottom>
        <color indexed="8"/>
      </bottom>
    </border>
    <border>
      <left style="medium">
        <color indexed="8"/>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lignment/>
      <protection/>
    </xf>
    <xf numFmtId="0" fontId="19" fillId="0" borderId="0" applyNumberFormat="0" applyFill="0" applyBorder="0" applyAlignment="0" applyProtection="0"/>
    <xf numFmtId="0" fontId="21" fillId="0" borderId="1" applyNumberFormat="0" applyFill="0" applyAlignment="0" applyProtection="0"/>
    <xf numFmtId="0" fontId="22"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2" fillId="12" borderId="0" applyNumberFormat="0" applyBorder="0" applyAlignment="0" applyProtection="0"/>
    <xf numFmtId="0" fontId="16" fillId="0" borderId="0" applyNumberFormat="0" applyFill="0" applyBorder="0" applyAlignment="0" applyProtection="0"/>
    <xf numFmtId="0" fontId="23" fillId="6" borderId="0" applyNumberFormat="0" applyBorder="0" applyAlignment="0" applyProtection="0"/>
    <xf numFmtId="0" fontId="5" fillId="0" borderId="3" applyNumberFormat="0" applyFill="0" applyAlignment="0" applyProtection="0"/>
    <xf numFmtId="178" fontId="0" fillId="0" borderId="0">
      <alignment/>
      <protection/>
    </xf>
    <xf numFmtId="45" fontId="0" fillId="0" borderId="0">
      <alignment/>
      <protection/>
    </xf>
    <xf numFmtId="0" fontId="11" fillId="4" borderId="4" applyNumberFormat="0" applyAlignment="0" applyProtection="0"/>
    <xf numFmtId="0" fontId="14" fillId="13" borderId="5" applyNumberFormat="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18" fillId="0" borderId="6" applyNumberFormat="0" applyFill="0" applyAlignment="0" applyProtection="0"/>
    <xf numFmtId="176" fontId="0" fillId="0" borderId="0">
      <alignment/>
      <protection/>
    </xf>
    <xf numFmtId="177" fontId="0" fillId="0" borderId="0">
      <alignment/>
      <protection/>
    </xf>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4" fillId="9" borderId="0" applyNumberFormat="0" applyBorder="0" applyAlignment="0" applyProtection="0"/>
    <xf numFmtId="0" fontId="9" fillId="4" borderId="7" applyNumberFormat="0" applyAlignment="0" applyProtection="0"/>
    <xf numFmtId="0" fontId="13" fillId="7" borderId="4" applyNumberFormat="0" applyAlignment="0" applyProtection="0"/>
    <xf numFmtId="0" fontId="10" fillId="0" borderId="0" applyNumberFormat="0" applyFill="0" applyBorder="0" applyAlignment="0" applyProtection="0"/>
    <xf numFmtId="0" fontId="4" fillId="3" borderId="8" applyNumberFormat="0" applyFont="0" applyAlignment="0" applyProtection="0"/>
  </cellStyleXfs>
  <cellXfs count="171">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shrinkToFit="1"/>
    </xf>
    <xf numFmtId="0" fontId="5" fillId="0" borderId="10" xfId="0" applyFont="1" applyFill="1" applyBorder="1" applyAlignment="1">
      <alignment horizontal="right" vertical="center"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3" fillId="0" borderId="0" xfId="0" applyFont="1" applyAlignment="1">
      <alignment horizontal="center"/>
    </xf>
    <xf numFmtId="0" fontId="6" fillId="0" borderId="0" xfId="0" applyFont="1" applyAlignment="1">
      <alignment horizontal="center"/>
    </xf>
    <xf numFmtId="0" fontId="4" fillId="0" borderId="10" xfId="0" applyFont="1" applyFill="1" applyBorder="1" applyAlignment="1">
      <alignment horizontal="center" vertical="center"/>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right" vertical="center" shrinkToFit="1"/>
    </xf>
    <xf numFmtId="0" fontId="4" fillId="0" borderId="9" xfId="0" applyFont="1" applyFill="1" applyBorder="1" applyAlignment="1">
      <alignment horizontal="center" vertical="center" shrinkToFit="1"/>
    </xf>
    <xf numFmtId="0" fontId="7" fillId="0" borderId="0" xfId="0" applyFont="1" applyAlignment="1">
      <alignment horizontal="center"/>
    </xf>
    <xf numFmtId="0" fontId="7" fillId="0" borderId="0" xfId="0" applyFont="1" applyAlignment="1">
      <alignment horizontal="right"/>
    </xf>
    <xf numFmtId="0" fontId="4" fillId="0" borderId="9" xfId="0" applyFont="1" applyFill="1" applyBorder="1" applyAlignment="1">
      <alignment horizontal="left" vertical="center"/>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49" fontId="4" fillId="0" borderId="9"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right" vertical="center" shrinkToFit="1"/>
    </xf>
    <xf numFmtId="49" fontId="15" fillId="0" borderId="9" xfId="0" applyNumberFormat="1" applyFont="1" applyFill="1" applyBorder="1" applyAlignment="1">
      <alignment horizontal="center" vertical="center" shrinkToFit="1"/>
    </xf>
    <xf numFmtId="49" fontId="15" fillId="0" borderId="10" xfId="0" applyNumberFormat="1" applyFont="1" applyFill="1" applyBorder="1" applyAlignment="1">
      <alignment horizontal="center" vertical="center" shrinkToFit="1"/>
    </xf>
    <xf numFmtId="49" fontId="27" fillId="0" borderId="9" xfId="0" applyNumberFormat="1" applyFont="1" applyFill="1" applyBorder="1" applyAlignment="1">
      <alignment horizontal="center" vertical="center" shrinkToFit="1"/>
    </xf>
    <xf numFmtId="49" fontId="27" fillId="0" borderId="10" xfId="0" applyNumberFormat="1" applyFont="1" applyFill="1" applyBorder="1" applyAlignment="1">
      <alignment horizontal="center" vertical="center" shrinkToFit="1"/>
    </xf>
    <xf numFmtId="49" fontId="18" fillId="0" borderId="9" xfId="0" applyNumberFormat="1" applyFont="1" applyFill="1" applyBorder="1" applyAlignment="1">
      <alignment horizontal="center" vertical="center" shrinkToFit="1"/>
    </xf>
    <xf numFmtId="49" fontId="18" fillId="0" borderId="10" xfId="0" applyNumberFormat="1" applyFont="1" applyFill="1" applyBorder="1" applyAlignment="1">
      <alignment horizontal="center" vertical="center" shrinkToFit="1"/>
    </xf>
    <xf numFmtId="0" fontId="29" fillId="0" borderId="0" xfId="0" applyFont="1" applyAlignment="1">
      <alignment/>
    </xf>
    <xf numFmtId="0" fontId="30" fillId="0" borderId="0" xfId="0" applyFont="1" applyAlignment="1">
      <alignment/>
    </xf>
    <xf numFmtId="0" fontId="31" fillId="0" borderId="0" xfId="0" applyFont="1" applyAlignment="1">
      <alignment horizontal="center"/>
    </xf>
    <xf numFmtId="0" fontId="32" fillId="0" borderId="0" xfId="0" applyFont="1" applyAlignment="1">
      <alignment horizontal="center"/>
    </xf>
    <xf numFmtId="49" fontId="33" fillId="0" borderId="9" xfId="0" applyNumberFormat="1" applyFont="1" applyFill="1" applyBorder="1" applyAlignment="1">
      <alignment horizontal="center" vertical="center" shrinkToFit="1"/>
    </xf>
    <xf numFmtId="49" fontId="33" fillId="0" borderId="10" xfId="0" applyNumberFormat="1" applyFont="1" applyFill="1" applyBorder="1" applyAlignment="1">
      <alignment horizontal="center" vertical="center" shrinkToFit="1"/>
    </xf>
    <xf numFmtId="0" fontId="1" fillId="0" borderId="0" xfId="0" applyFont="1" applyAlignment="1">
      <alignment horizontal="center"/>
    </xf>
    <xf numFmtId="0" fontId="35" fillId="0" borderId="0" xfId="0" applyFont="1" applyAlignment="1">
      <alignment/>
    </xf>
    <xf numFmtId="0" fontId="36" fillId="0" borderId="0" xfId="0" applyFont="1" applyAlignment="1">
      <alignment/>
    </xf>
    <xf numFmtId="0" fontId="37" fillId="0" borderId="0" xfId="0" applyFont="1" applyAlignment="1">
      <alignment/>
    </xf>
    <xf numFmtId="0" fontId="32" fillId="0" borderId="0" xfId="0" applyFont="1" applyAlignment="1">
      <alignment horizontal="center" wrapText="1"/>
    </xf>
    <xf numFmtId="0" fontId="31" fillId="0" borderId="0" xfId="0" applyFont="1" applyAlignment="1">
      <alignment horizontal="center" wrapText="1"/>
    </xf>
    <xf numFmtId="49" fontId="27" fillId="0" borderId="11" xfId="0" applyNumberFormat="1" applyFont="1" applyFill="1" applyBorder="1" applyAlignment="1">
      <alignment horizontal="center" vertical="center" shrinkToFit="1"/>
    </xf>
    <xf numFmtId="49" fontId="4" fillId="0" borderId="11" xfId="0" applyNumberFormat="1" applyFont="1" applyFill="1" applyBorder="1" applyAlignment="1">
      <alignment horizontal="center" vertical="center" shrinkToFit="1"/>
    </xf>
    <xf numFmtId="49" fontId="15" fillId="0" borderId="11" xfId="0" applyNumberFormat="1" applyFont="1" applyFill="1" applyBorder="1" applyAlignment="1">
      <alignment horizontal="center" vertical="center" shrinkToFit="1"/>
    </xf>
    <xf numFmtId="49" fontId="33" fillId="0" borderId="11" xfId="0" applyNumberFormat="1" applyFont="1" applyFill="1" applyBorder="1" applyAlignment="1">
      <alignment horizontal="center" vertical="center" shrinkToFit="1"/>
    </xf>
    <xf numFmtId="49" fontId="15" fillId="0" borderId="12" xfId="0" applyNumberFormat="1" applyFont="1" applyFill="1" applyBorder="1" applyAlignment="1">
      <alignment horizontal="center" vertical="center" shrinkToFit="1"/>
    </xf>
    <xf numFmtId="49" fontId="27" fillId="0" borderId="13" xfId="0" applyNumberFormat="1" applyFont="1" applyFill="1" applyBorder="1" applyAlignment="1">
      <alignment horizontal="center" vertical="center" shrinkToFit="1"/>
    </xf>
    <xf numFmtId="49" fontId="27" fillId="0" borderId="14" xfId="0" applyNumberFormat="1" applyFont="1" applyFill="1" applyBorder="1" applyAlignment="1">
      <alignment horizontal="center" vertical="center" shrinkToFit="1"/>
    </xf>
    <xf numFmtId="49" fontId="4" fillId="0" borderId="14" xfId="0" applyNumberFormat="1" applyFont="1" applyFill="1" applyBorder="1" applyAlignment="1">
      <alignment horizontal="center" vertical="center" shrinkToFit="1"/>
    </xf>
    <xf numFmtId="49" fontId="15" fillId="0" borderId="14" xfId="0" applyNumberFormat="1" applyFont="1" applyFill="1" applyBorder="1" applyAlignment="1">
      <alignment horizontal="center" vertical="center" shrinkToFit="1"/>
    </xf>
    <xf numFmtId="0" fontId="31" fillId="0" borderId="14" xfId="0" applyFont="1" applyBorder="1" applyAlignment="1">
      <alignment horizontal="center"/>
    </xf>
    <xf numFmtId="0" fontId="32" fillId="0" borderId="14" xfId="0" applyFont="1" applyBorder="1" applyAlignment="1">
      <alignment horizontal="center" wrapText="1"/>
    </xf>
    <xf numFmtId="0" fontId="31" fillId="0" borderId="14" xfId="0" applyFont="1" applyBorder="1" applyAlignment="1">
      <alignment horizontal="center" wrapText="1"/>
    </xf>
    <xf numFmtId="0" fontId="1" fillId="0" borderId="14" xfId="0" applyFont="1" applyBorder="1" applyAlignment="1">
      <alignment horizontal="center"/>
    </xf>
    <xf numFmtId="0" fontId="32" fillId="0" borderId="14" xfId="0" applyFont="1" applyBorder="1" applyAlignment="1">
      <alignment horizontal="center"/>
    </xf>
    <xf numFmtId="180" fontId="4" fillId="0" borderId="10" xfId="0" applyNumberFormat="1" applyFont="1" applyFill="1" applyBorder="1" applyAlignment="1">
      <alignment horizontal="right" vertical="center" shrinkToFit="1"/>
    </xf>
    <xf numFmtId="180" fontId="4" fillId="0" borderId="10" xfId="0" applyNumberFormat="1" applyFont="1" applyFill="1" applyBorder="1" applyAlignment="1">
      <alignment horizontal="left" vertical="center" shrinkToFit="1"/>
    </xf>
    <xf numFmtId="180" fontId="38" fillId="0" borderId="10" xfId="0" applyNumberFormat="1" applyFont="1" applyFill="1" applyBorder="1" applyAlignment="1">
      <alignment horizontal="right" vertical="center" shrinkToFit="1"/>
    </xf>
    <xf numFmtId="180" fontId="5" fillId="0" borderId="10" xfId="0" applyNumberFormat="1" applyFont="1" applyFill="1" applyBorder="1" applyAlignment="1">
      <alignment horizontal="right" vertical="center" shrinkToFit="1"/>
    </xf>
    <xf numFmtId="180" fontId="26" fillId="0" borderId="10" xfId="0" applyNumberFormat="1" applyFont="1" applyFill="1" applyBorder="1" applyAlignment="1">
      <alignment horizontal="right" vertical="center" shrinkToFit="1"/>
    </xf>
    <xf numFmtId="180" fontId="28" fillId="0" borderId="10" xfId="0" applyNumberFormat="1" applyFont="1" applyFill="1" applyBorder="1" applyAlignment="1">
      <alignment horizontal="right" vertical="center" shrinkToFit="1"/>
    </xf>
    <xf numFmtId="180" fontId="11" fillId="0" borderId="10" xfId="0" applyNumberFormat="1" applyFont="1" applyFill="1" applyBorder="1" applyAlignment="1">
      <alignment horizontal="right" vertical="center" shrinkToFit="1"/>
    </xf>
    <xf numFmtId="180" fontId="34" fillId="0" borderId="10" xfId="0" applyNumberFormat="1" applyFont="1" applyFill="1" applyBorder="1" applyAlignment="1">
      <alignment horizontal="right" vertical="center" shrinkToFit="1"/>
    </xf>
    <xf numFmtId="179" fontId="38" fillId="0" borderId="10" xfId="0" applyNumberFormat="1" applyFont="1" applyFill="1" applyBorder="1" applyAlignment="1">
      <alignment horizontal="right" vertical="center" shrinkToFit="1"/>
    </xf>
    <xf numFmtId="179" fontId="5" fillId="0" borderId="10" xfId="0" applyNumberFormat="1" applyFont="1" applyFill="1" applyBorder="1" applyAlignment="1">
      <alignment horizontal="right" vertical="center" shrinkToFit="1"/>
    </xf>
    <xf numFmtId="179" fontId="26" fillId="0" borderId="10" xfId="0" applyNumberFormat="1" applyFont="1" applyFill="1" applyBorder="1" applyAlignment="1">
      <alignment horizontal="right" vertical="center" shrinkToFit="1"/>
    </xf>
    <xf numFmtId="179" fontId="28" fillId="0" borderId="10" xfId="0" applyNumberFormat="1" applyFont="1" applyFill="1" applyBorder="1" applyAlignment="1">
      <alignment horizontal="right" vertical="center" shrinkToFit="1"/>
    </xf>
    <xf numFmtId="179" fontId="26" fillId="0" borderId="12" xfId="0" applyNumberFormat="1" applyFont="1" applyFill="1" applyBorder="1" applyAlignment="1">
      <alignment horizontal="right" vertical="center" shrinkToFit="1"/>
    </xf>
    <xf numFmtId="179" fontId="28" fillId="0" borderId="14" xfId="0" applyNumberFormat="1" applyFont="1" applyFill="1" applyBorder="1" applyAlignment="1">
      <alignment horizontal="right" vertical="center" shrinkToFit="1"/>
    </xf>
    <xf numFmtId="179" fontId="5" fillId="0" borderId="14" xfId="0" applyNumberFormat="1" applyFont="1" applyFill="1" applyBorder="1" applyAlignment="1">
      <alignment horizontal="right" vertical="center" shrinkToFit="1"/>
    </xf>
    <xf numFmtId="179" fontId="26" fillId="0" borderId="14" xfId="0" applyNumberFormat="1" applyFont="1" applyFill="1" applyBorder="1" applyAlignment="1">
      <alignment horizontal="right" vertical="center" shrinkToFit="1"/>
    </xf>
    <xf numFmtId="179" fontId="34" fillId="0" borderId="14" xfId="0" applyNumberFormat="1" applyFont="1" applyFill="1" applyBorder="1" applyAlignment="1">
      <alignment horizontal="right" vertical="center" shrinkToFit="1"/>
    </xf>
    <xf numFmtId="179" fontId="28" fillId="0" borderId="13" xfId="0" applyNumberFormat="1" applyFont="1" applyFill="1" applyBorder="1" applyAlignment="1">
      <alignment horizontal="right" vertical="center" shrinkToFit="1"/>
    </xf>
    <xf numFmtId="180" fontId="0" fillId="0" borderId="0" xfId="0" applyNumberFormat="1" applyAlignment="1">
      <alignment/>
    </xf>
    <xf numFmtId="0" fontId="40" fillId="0" borderId="0" xfId="0" applyFont="1" applyAlignment="1">
      <alignment/>
    </xf>
    <xf numFmtId="180" fontId="4" fillId="0" borderId="10" xfId="0" applyNumberFormat="1" applyFont="1" applyFill="1" applyBorder="1" applyAlignment="1">
      <alignment horizontal="center" vertical="center" wrapText="1" shrinkToFit="1"/>
    </xf>
    <xf numFmtId="180" fontId="4" fillId="0" borderId="15" xfId="0" applyNumberFormat="1" applyFont="1" applyFill="1" applyBorder="1" applyAlignment="1">
      <alignment horizontal="center" vertical="center" wrapText="1" shrinkToFit="1"/>
    </xf>
    <xf numFmtId="180" fontId="39" fillId="0" borderId="10" xfId="0" applyNumberFormat="1" applyFont="1" applyFill="1" applyBorder="1" applyAlignment="1">
      <alignment horizontal="center" vertical="center" wrapText="1" shrinkToFit="1"/>
    </xf>
    <xf numFmtId="180" fontId="39" fillId="0" borderId="10" xfId="0" applyNumberFormat="1" applyFont="1" applyFill="1" applyBorder="1" applyAlignment="1">
      <alignment horizontal="right" vertical="center" shrinkToFit="1"/>
    </xf>
    <xf numFmtId="180" fontId="39" fillId="0" borderId="15" xfId="0" applyNumberFormat="1" applyFont="1" applyFill="1" applyBorder="1" applyAlignment="1">
      <alignment horizontal="right" vertical="center" shrinkToFit="1"/>
    </xf>
    <xf numFmtId="180" fontId="33" fillId="0" borderId="9" xfId="0" applyNumberFormat="1" applyFont="1" applyFill="1" applyBorder="1" applyAlignment="1">
      <alignment horizontal="center" vertical="center" shrinkToFit="1"/>
    </xf>
    <xf numFmtId="180" fontId="33" fillId="0" borderId="10" xfId="0" applyNumberFormat="1" applyFont="1" applyFill="1" applyBorder="1" applyAlignment="1">
      <alignment horizontal="center" vertical="center" shrinkToFit="1"/>
    </xf>
    <xf numFmtId="180" fontId="33" fillId="0" borderId="10" xfId="0" applyNumberFormat="1" applyFont="1" applyFill="1" applyBorder="1" applyAlignment="1">
      <alignment horizontal="right" vertical="center" shrinkToFit="1"/>
    </xf>
    <xf numFmtId="180" fontId="33" fillId="0" borderId="15" xfId="0" applyNumberFormat="1" applyFont="1" applyFill="1" applyBorder="1" applyAlignment="1">
      <alignment horizontal="right" vertical="center" shrinkToFit="1"/>
    </xf>
    <xf numFmtId="180" fontId="15" fillId="0" borderId="9" xfId="0" applyNumberFormat="1" applyFont="1" applyFill="1" applyBorder="1" applyAlignment="1">
      <alignment horizontal="center" vertical="center" shrinkToFit="1"/>
    </xf>
    <xf numFmtId="180" fontId="15" fillId="0" borderId="10" xfId="0" applyNumberFormat="1" applyFont="1" applyFill="1" applyBorder="1" applyAlignment="1">
      <alignment horizontal="center" vertical="center" shrinkToFit="1"/>
    </xf>
    <xf numFmtId="180" fontId="15" fillId="0" borderId="10" xfId="0" applyNumberFormat="1" applyFont="1" applyFill="1" applyBorder="1" applyAlignment="1">
      <alignment horizontal="right" vertical="center" shrinkToFit="1"/>
    </xf>
    <xf numFmtId="180" fontId="15" fillId="0" borderId="15" xfId="0" applyNumberFormat="1" applyFont="1" applyFill="1" applyBorder="1" applyAlignment="1">
      <alignment horizontal="right" vertical="center" shrinkToFit="1"/>
    </xf>
    <xf numFmtId="180" fontId="27" fillId="0" borderId="9" xfId="0" applyNumberFormat="1" applyFont="1" applyFill="1" applyBorder="1" applyAlignment="1">
      <alignment horizontal="center" vertical="center" shrinkToFit="1"/>
    </xf>
    <xf numFmtId="180" fontId="27" fillId="0" borderId="10" xfId="0" applyNumberFormat="1" applyFont="1" applyFill="1" applyBorder="1" applyAlignment="1">
      <alignment horizontal="center" vertical="center" shrinkToFit="1"/>
    </xf>
    <xf numFmtId="180" fontId="27" fillId="0" borderId="10" xfId="0" applyNumberFormat="1" applyFont="1" applyFill="1" applyBorder="1" applyAlignment="1">
      <alignment horizontal="right" vertical="center" shrinkToFit="1"/>
    </xf>
    <xf numFmtId="180" fontId="27" fillId="0" borderId="15" xfId="0" applyNumberFormat="1" applyFont="1" applyFill="1" applyBorder="1" applyAlignment="1">
      <alignment horizontal="right" vertical="center" shrinkToFit="1"/>
    </xf>
    <xf numFmtId="180" fontId="15" fillId="0" borderId="12" xfId="0" applyNumberFormat="1" applyFont="1" applyFill="1" applyBorder="1" applyAlignment="1">
      <alignment horizontal="center" vertical="center" shrinkToFit="1"/>
    </xf>
    <xf numFmtId="180" fontId="27" fillId="0" borderId="11" xfId="0" applyNumberFormat="1" applyFont="1" applyFill="1" applyBorder="1" applyAlignment="1">
      <alignment horizontal="center" vertical="center" shrinkToFit="1"/>
    </xf>
    <xf numFmtId="180" fontId="27" fillId="0" borderId="14" xfId="0" applyNumberFormat="1" applyFont="1" applyFill="1" applyBorder="1" applyAlignment="1">
      <alignment horizontal="center" vertical="center" shrinkToFit="1"/>
    </xf>
    <xf numFmtId="180" fontId="33" fillId="0" borderId="11" xfId="0" applyNumberFormat="1" applyFont="1" applyFill="1" applyBorder="1" applyAlignment="1">
      <alignment horizontal="center" vertical="center" shrinkToFit="1"/>
    </xf>
    <xf numFmtId="180" fontId="33" fillId="0" borderId="14" xfId="0" applyNumberFormat="1" applyFont="1" applyFill="1" applyBorder="1" applyAlignment="1">
      <alignment horizontal="center" vertical="center" shrinkToFit="1"/>
    </xf>
    <xf numFmtId="180" fontId="15" fillId="0" borderId="11" xfId="0" applyNumberFormat="1" applyFont="1" applyFill="1" applyBorder="1" applyAlignment="1">
      <alignment horizontal="center" vertical="center" shrinkToFit="1"/>
    </xf>
    <xf numFmtId="180" fontId="15" fillId="0" borderId="14" xfId="0" applyNumberFormat="1" applyFont="1" applyFill="1" applyBorder="1" applyAlignment="1">
      <alignment horizontal="center" vertical="center" shrinkToFit="1"/>
    </xf>
    <xf numFmtId="180" fontId="31" fillId="0" borderId="14" xfId="0" applyNumberFormat="1" applyFont="1" applyBorder="1" applyAlignment="1">
      <alignment horizontal="center"/>
    </xf>
    <xf numFmtId="180" fontId="1" fillId="0" borderId="14" xfId="0" applyNumberFormat="1" applyFont="1" applyBorder="1" applyAlignment="1">
      <alignment horizontal="center"/>
    </xf>
    <xf numFmtId="180" fontId="32" fillId="0" borderId="14" xfId="0" applyNumberFormat="1" applyFont="1" applyBorder="1" applyAlignment="1">
      <alignment horizontal="center"/>
    </xf>
    <xf numFmtId="180" fontId="27" fillId="0" borderId="13" xfId="0" applyNumberFormat="1" applyFont="1" applyFill="1" applyBorder="1" applyAlignment="1">
      <alignment horizontal="center" vertical="center" shrinkToFit="1"/>
    </xf>
    <xf numFmtId="180" fontId="4" fillId="0" borderId="9" xfId="0" applyNumberFormat="1" applyFont="1" applyFill="1" applyBorder="1" applyAlignment="1">
      <alignment horizontal="center" vertical="center" shrinkToFit="1"/>
    </xf>
    <xf numFmtId="180" fontId="4" fillId="0" borderId="10" xfId="0" applyNumberFormat="1" applyFont="1" applyFill="1" applyBorder="1" applyAlignment="1">
      <alignment horizontal="center" vertical="center" shrinkToFit="1"/>
    </xf>
    <xf numFmtId="180" fontId="4" fillId="0" borderId="0" xfId="0" applyNumberFormat="1" applyFont="1" applyAlignment="1">
      <alignment horizontal="right" vertical="center" shrinkToFit="1"/>
    </xf>
    <xf numFmtId="180" fontId="3" fillId="0" borderId="0" xfId="0" applyNumberFormat="1" applyFont="1" applyAlignment="1">
      <alignment horizontal="right" vertical="center" shrinkToFit="1"/>
    </xf>
    <xf numFmtId="0" fontId="33" fillId="0" borderId="9" xfId="0" applyFont="1" applyFill="1" applyBorder="1" applyAlignment="1">
      <alignment horizontal="center" vertical="center" shrinkToFit="1"/>
    </xf>
    <xf numFmtId="0" fontId="33" fillId="0" borderId="10" xfId="0" applyFont="1" applyFill="1" applyBorder="1" applyAlignment="1">
      <alignment horizontal="center" vertical="center" shrinkToFit="1"/>
    </xf>
    <xf numFmtId="180" fontId="7" fillId="0" borderId="0" xfId="0" applyNumberFormat="1" applyFont="1" applyAlignment="1">
      <alignment horizontal="center"/>
    </xf>
    <xf numFmtId="49" fontId="4" fillId="0" borderId="9" xfId="0" applyNumberFormat="1" applyFont="1" applyFill="1" applyBorder="1" applyAlignment="1">
      <alignment horizontal="center" vertical="center" wrapText="1" shrinkToFit="1"/>
    </xf>
    <xf numFmtId="49" fontId="4" fillId="0" borderId="10" xfId="0" applyNumberFormat="1" applyFont="1" applyFill="1" applyBorder="1" applyAlignment="1">
      <alignment horizontal="center" vertical="center" wrapText="1" shrinkToFit="1"/>
    </xf>
    <xf numFmtId="49" fontId="15" fillId="0" borderId="9" xfId="0" applyNumberFormat="1" applyFont="1" applyFill="1" applyBorder="1" applyAlignment="1">
      <alignment horizontal="center" vertical="center" wrapText="1" shrinkToFit="1"/>
    </xf>
    <xf numFmtId="49" fontId="15" fillId="0" borderId="10" xfId="0" applyNumberFormat="1" applyFont="1" applyFill="1" applyBorder="1" applyAlignment="1">
      <alignment horizontal="center" vertical="center" wrapText="1" shrinkToFit="1"/>
    </xf>
    <xf numFmtId="0" fontId="26" fillId="0" borderId="10" xfId="0" applyFont="1" applyFill="1" applyBorder="1" applyAlignment="1">
      <alignment horizontal="right" vertical="center" shrinkToFit="1"/>
    </xf>
    <xf numFmtId="49" fontId="27" fillId="0" borderId="9" xfId="0" applyNumberFormat="1" applyFont="1" applyFill="1" applyBorder="1" applyAlignment="1">
      <alignment horizontal="center" vertical="center" wrapText="1" shrinkToFit="1"/>
    </xf>
    <xf numFmtId="49" fontId="27" fillId="0" borderId="10" xfId="0" applyNumberFormat="1" applyFont="1" applyFill="1" applyBorder="1" applyAlignment="1">
      <alignment horizontal="center" vertical="center" wrapText="1" shrinkToFit="1"/>
    </xf>
    <xf numFmtId="0" fontId="28" fillId="0" borderId="10" xfId="0" applyFont="1" applyFill="1" applyBorder="1" applyAlignment="1">
      <alignment horizontal="right" vertical="center" shrinkToFit="1"/>
    </xf>
    <xf numFmtId="0" fontId="38" fillId="0" borderId="10" xfId="0" applyFont="1" applyFill="1" applyBorder="1" applyAlignment="1">
      <alignment horizontal="right" vertical="center"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4" fillId="0" borderId="10" xfId="0" applyFont="1" applyFill="1" applyBorder="1" applyAlignment="1">
      <alignment horizontal="right" vertical="center" shrinkToFit="1"/>
    </xf>
    <xf numFmtId="0" fontId="4" fillId="0" borderId="14" xfId="0" applyFont="1" applyFill="1" applyBorder="1" applyAlignment="1">
      <alignment horizontal="center" vertical="center"/>
    </xf>
    <xf numFmtId="0" fontId="4" fillId="0" borderId="14" xfId="0" applyFont="1" applyFill="1" applyBorder="1" applyAlignment="1">
      <alignment horizontal="left" vertical="center"/>
    </xf>
    <xf numFmtId="179" fontId="4" fillId="0" borderId="14" xfId="0" applyNumberFormat="1" applyFont="1" applyFill="1" applyBorder="1" applyAlignment="1">
      <alignment horizontal="right" vertical="center" shrinkToFit="1"/>
    </xf>
    <xf numFmtId="0" fontId="4" fillId="0" borderId="14" xfId="0" applyFont="1" applyFill="1" applyBorder="1" applyAlignment="1">
      <alignment horizontal="left" vertical="center" shrinkToFit="1"/>
    </xf>
    <xf numFmtId="180" fontId="4" fillId="0" borderId="14" xfId="0" applyNumberFormat="1" applyFont="1" applyFill="1" applyBorder="1" applyAlignment="1">
      <alignment horizontal="right" vertical="center" shrinkToFit="1"/>
    </xf>
    <xf numFmtId="180" fontId="0" fillId="0" borderId="14" xfId="0" applyNumberFormat="1" applyBorder="1" applyAlignment="1">
      <alignment/>
    </xf>
    <xf numFmtId="0" fontId="5" fillId="0" borderId="14" xfId="0" applyFont="1" applyFill="1" applyBorder="1" applyAlignment="1">
      <alignment horizontal="center" vertical="center"/>
    </xf>
    <xf numFmtId="179" fontId="4" fillId="0" borderId="9" xfId="0" applyNumberFormat="1" applyFont="1" applyBorder="1" applyAlignment="1">
      <alignment horizontal="right" vertical="center"/>
    </xf>
    <xf numFmtId="179" fontId="4" fillId="0" borderId="10" xfId="0" applyNumberFormat="1" applyFont="1" applyBorder="1" applyAlignment="1">
      <alignment horizontal="right" vertical="center"/>
    </xf>
    <xf numFmtId="0" fontId="3" fillId="0" borderId="0" xfId="0" applyFont="1" applyAlignment="1">
      <alignment horizontal="left"/>
    </xf>
    <xf numFmtId="0" fontId="4" fillId="0" borderId="16" xfId="0" applyFont="1" applyFill="1" applyBorder="1" applyAlignment="1">
      <alignment horizontal="center" vertical="center" wrapText="1" shrinkToFit="1"/>
    </xf>
    <xf numFmtId="180" fontId="4" fillId="0" borderId="9" xfId="0" applyNumberFormat="1" applyFont="1" applyFill="1" applyBorder="1" applyAlignment="1">
      <alignment horizontal="center" vertical="center" wrapText="1" shrinkToFit="1"/>
    </xf>
    <xf numFmtId="180" fontId="4" fillId="0" borderId="10" xfId="0" applyNumberFormat="1" applyFont="1" applyFill="1" applyBorder="1" applyAlignment="1">
      <alignment horizontal="center" vertical="center" wrapText="1" shrinkToFit="1"/>
    </xf>
    <xf numFmtId="180" fontId="4" fillId="0" borderId="17" xfId="0" applyNumberFormat="1" applyFont="1" applyBorder="1" applyAlignment="1">
      <alignment horizontal="left" vertical="center"/>
    </xf>
    <xf numFmtId="180" fontId="4" fillId="0" borderId="0" xfId="0" applyNumberFormat="1" applyFont="1" applyAlignment="1">
      <alignment horizontal="left" vertical="center"/>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17" xfId="0" applyFont="1" applyBorder="1" applyAlignment="1">
      <alignment horizontal="left" vertical="center"/>
    </xf>
    <xf numFmtId="0" fontId="4" fillId="0" borderId="0" xfId="0" applyFont="1" applyAlignment="1">
      <alignment horizontal="left" vertical="center"/>
    </xf>
    <xf numFmtId="0" fontId="3" fillId="0" borderId="20" xfId="0" applyFont="1" applyBorder="1" applyAlignment="1">
      <alignment horizontal="left"/>
    </xf>
    <xf numFmtId="0" fontId="4" fillId="0" borderId="17" xfId="0" applyFont="1" applyBorder="1" applyAlignment="1">
      <alignment horizontal="left" vertical="center" shrinkToFit="1"/>
    </xf>
    <xf numFmtId="0" fontId="4" fillId="0" borderId="0" xfId="0" applyFont="1" applyAlignment="1">
      <alignment horizontal="left"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1" xfId="0" applyFont="1" applyFill="1" applyBorder="1" applyAlignment="1">
      <alignment horizontal="left" vertical="center"/>
    </xf>
    <xf numFmtId="0" fontId="4" fillId="0" borderId="0" xfId="0" applyFont="1" applyFill="1" applyBorder="1" applyAlignment="1">
      <alignment horizontal="left" vertical="center"/>
    </xf>
    <xf numFmtId="0" fontId="4" fillId="0" borderId="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7" fillId="0" borderId="20" xfId="0" applyFont="1" applyBorder="1" applyAlignment="1">
      <alignment horizontal="left"/>
    </xf>
    <xf numFmtId="0" fontId="4" fillId="0" borderId="15"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4" fillId="0" borderId="17" xfId="0" applyFont="1" applyBorder="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4" fillId="0" borderId="9" xfId="0" applyFont="1" applyFill="1" applyBorder="1" applyAlignment="1">
      <alignment horizontal="center" vertical="center"/>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9"/>
  <sheetViews>
    <sheetView workbookViewId="0" topLeftCell="A7">
      <selection activeCell="A3" sqref="A3"/>
    </sheetView>
  </sheetViews>
  <sheetFormatPr defaultColWidth="9.140625" defaultRowHeight="12.75"/>
  <cols>
    <col min="1" max="1" width="40.140625" style="0" customWidth="1"/>
    <col min="2" max="2" width="5.421875" style="0" customWidth="1"/>
    <col min="3" max="3" width="16.421875" style="0" customWidth="1"/>
    <col min="4" max="4" width="40.140625" style="0" customWidth="1"/>
    <col min="5" max="5" width="5.421875" style="0" customWidth="1"/>
    <col min="6" max="6" width="21.421875" style="0" customWidth="1"/>
    <col min="7" max="7" width="9.7109375" style="0" customWidth="1"/>
  </cols>
  <sheetData>
    <row r="1" ht="19.5">
      <c r="C1" s="1" t="s">
        <v>0</v>
      </c>
    </row>
    <row r="2" ht="12.75">
      <c r="F2" s="2" t="s">
        <v>1</v>
      </c>
    </row>
    <row r="3" spans="1:6" ht="12.75">
      <c r="A3" s="133" t="s">
        <v>630</v>
      </c>
      <c r="F3" s="2" t="s">
        <v>2</v>
      </c>
    </row>
    <row r="4" spans="1:6" ht="15" customHeight="1">
      <c r="A4" s="139" t="s">
        <v>3</v>
      </c>
      <c r="B4" s="140" t="s">
        <v>4</v>
      </c>
      <c r="C4" s="140" t="s">
        <v>4</v>
      </c>
      <c r="D4" s="140" t="s">
        <v>5</v>
      </c>
      <c r="E4" s="140" t="s">
        <v>4</v>
      </c>
      <c r="F4" s="140" t="s">
        <v>4</v>
      </c>
    </row>
    <row r="5" spans="1:6" ht="15" customHeight="1">
      <c r="A5" s="16" t="s">
        <v>6</v>
      </c>
      <c r="B5" s="6" t="s">
        <v>7</v>
      </c>
      <c r="C5" s="6" t="s">
        <v>8</v>
      </c>
      <c r="D5" s="6" t="s">
        <v>6</v>
      </c>
      <c r="E5" s="6" t="s">
        <v>7</v>
      </c>
      <c r="F5" s="6" t="s">
        <v>8</v>
      </c>
    </row>
    <row r="6" spans="1:6" ht="15" customHeight="1">
      <c r="A6" s="16" t="s">
        <v>9</v>
      </c>
      <c r="B6" s="6" t="s">
        <v>4</v>
      </c>
      <c r="C6" s="6" t="s">
        <v>10</v>
      </c>
      <c r="D6" s="6" t="s">
        <v>9</v>
      </c>
      <c r="E6" s="6" t="s">
        <v>4</v>
      </c>
      <c r="F6" s="6" t="s">
        <v>11</v>
      </c>
    </row>
    <row r="7" spans="1:6" ht="15" customHeight="1">
      <c r="A7" s="13" t="s">
        <v>12</v>
      </c>
      <c r="B7" s="6" t="s">
        <v>10</v>
      </c>
      <c r="C7" s="57">
        <v>821.93</v>
      </c>
      <c r="D7" s="14" t="s">
        <v>13</v>
      </c>
      <c r="E7" s="6" t="s">
        <v>14</v>
      </c>
      <c r="F7" s="57">
        <v>142.18</v>
      </c>
    </row>
    <row r="8" spans="1:6" ht="15" customHeight="1">
      <c r="A8" s="13" t="s">
        <v>15</v>
      </c>
      <c r="B8" s="6" t="s">
        <v>11</v>
      </c>
      <c r="C8" s="57">
        <v>41.34</v>
      </c>
      <c r="D8" s="14" t="s">
        <v>16</v>
      </c>
      <c r="E8" s="6" t="s">
        <v>17</v>
      </c>
      <c r="F8" s="57">
        <v>0</v>
      </c>
    </row>
    <row r="9" spans="1:6" ht="15" customHeight="1">
      <c r="A9" s="13" t="s">
        <v>18</v>
      </c>
      <c r="B9" s="6" t="s">
        <v>19</v>
      </c>
      <c r="C9" s="57">
        <v>0</v>
      </c>
      <c r="D9" s="14" t="s">
        <v>20</v>
      </c>
      <c r="E9" s="6" t="s">
        <v>21</v>
      </c>
      <c r="F9" s="57">
        <v>0</v>
      </c>
    </row>
    <row r="10" spans="1:6" ht="15" customHeight="1">
      <c r="A10" s="13" t="s">
        <v>22</v>
      </c>
      <c r="B10" s="6" t="s">
        <v>23</v>
      </c>
      <c r="C10" s="57">
        <v>0</v>
      </c>
      <c r="D10" s="14" t="s">
        <v>24</v>
      </c>
      <c r="E10" s="6" t="s">
        <v>25</v>
      </c>
      <c r="F10" s="57">
        <v>0</v>
      </c>
    </row>
    <row r="11" spans="1:6" ht="15" customHeight="1">
      <c r="A11" s="13" t="s">
        <v>26</v>
      </c>
      <c r="B11" s="6" t="s">
        <v>27</v>
      </c>
      <c r="C11" s="57">
        <v>0</v>
      </c>
      <c r="D11" s="14" t="s">
        <v>28</v>
      </c>
      <c r="E11" s="6" t="s">
        <v>29</v>
      </c>
      <c r="F11" s="57">
        <v>0</v>
      </c>
    </row>
    <row r="12" spans="1:6" ht="15" customHeight="1">
      <c r="A12" s="13" t="s">
        <v>30</v>
      </c>
      <c r="B12" s="6" t="s">
        <v>31</v>
      </c>
      <c r="C12" s="57">
        <v>0</v>
      </c>
      <c r="D12" s="14" t="s">
        <v>32</v>
      </c>
      <c r="E12" s="6" t="s">
        <v>33</v>
      </c>
      <c r="F12" s="57">
        <v>0</v>
      </c>
    </row>
    <row r="13" spans="1:6" ht="15" customHeight="1">
      <c r="A13" s="13" t="s">
        <v>34</v>
      </c>
      <c r="B13" s="6" t="s">
        <v>35</v>
      </c>
      <c r="C13" s="57">
        <v>0</v>
      </c>
      <c r="D13" s="14" t="s">
        <v>36</v>
      </c>
      <c r="E13" s="6" t="s">
        <v>37</v>
      </c>
      <c r="F13" s="57">
        <v>16.94</v>
      </c>
    </row>
    <row r="14" spans="1:6" ht="15" customHeight="1">
      <c r="A14" s="19" t="s">
        <v>4</v>
      </c>
      <c r="B14" s="6" t="s">
        <v>38</v>
      </c>
      <c r="C14" s="57" t="s">
        <v>4</v>
      </c>
      <c r="D14" s="14" t="s">
        <v>39</v>
      </c>
      <c r="E14" s="6" t="s">
        <v>40</v>
      </c>
      <c r="F14" s="57">
        <v>85.45</v>
      </c>
    </row>
    <row r="15" spans="1:6" ht="15" customHeight="1">
      <c r="A15" s="13" t="s">
        <v>4</v>
      </c>
      <c r="B15" s="6" t="s">
        <v>41</v>
      </c>
      <c r="C15" s="57" t="s">
        <v>4</v>
      </c>
      <c r="D15" s="14" t="s">
        <v>42</v>
      </c>
      <c r="E15" s="6" t="s">
        <v>43</v>
      </c>
      <c r="F15" s="57">
        <v>15.98</v>
      </c>
    </row>
    <row r="16" spans="1:6" ht="15" customHeight="1">
      <c r="A16" s="13" t="s">
        <v>4</v>
      </c>
      <c r="B16" s="6" t="s">
        <v>44</v>
      </c>
      <c r="C16" s="57" t="s">
        <v>4</v>
      </c>
      <c r="D16" s="14" t="s">
        <v>45</v>
      </c>
      <c r="E16" s="6" t="s">
        <v>46</v>
      </c>
      <c r="F16" s="57">
        <v>8.5</v>
      </c>
    </row>
    <row r="17" spans="1:6" ht="15" customHeight="1">
      <c r="A17" s="13" t="s">
        <v>4</v>
      </c>
      <c r="B17" s="6" t="s">
        <v>47</v>
      </c>
      <c r="C17" s="57" t="s">
        <v>4</v>
      </c>
      <c r="D17" s="14" t="s">
        <v>48</v>
      </c>
      <c r="E17" s="6" t="s">
        <v>49</v>
      </c>
      <c r="F17" s="57">
        <v>51.12</v>
      </c>
    </row>
    <row r="18" spans="1:6" ht="15" customHeight="1">
      <c r="A18" s="13" t="s">
        <v>4</v>
      </c>
      <c r="B18" s="6" t="s">
        <v>50</v>
      </c>
      <c r="C18" s="57" t="s">
        <v>4</v>
      </c>
      <c r="D18" s="14" t="s">
        <v>51</v>
      </c>
      <c r="E18" s="6" t="s">
        <v>52</v>
      </c>
      <c r="F18" s="57">
        <v>377.62</v>
      </c>
    </row>
    <row r="19" spans="1:6" ht="15" customHeight="1">
      <c r="A19" s="13" t="s">
        <v>4</v>
      </c>
      <c r="B19" s="6" t="s">
        <v>53</v>
      </c>
      <c r="C19" s="57" t="s">
        <v>4</v>
      </c>
      <c r="D19" s="14" t="s">
        <v>54</v>
      </c>
      <c r="E19" s="6" t="s">
        <v>55</v>
      </c>
      <c r="F19" s="57">
        <v>0</v>
      </c>
    </row>
    <row r="20" spans="1:6" ht="15" customHeight="1">
      <c r="A20" s="13" t="s">
        <v>4</v>
      </c>
      <c r="B20" s="6" t="s">
        <v>56</v>
      </c>
      <c r="C20" s="57" t="s">
        <v>4</v>
      </c>
      <c r="D20" s="14" t="s">
        <v>57</v>
      </c>
      <c r="E20" s="6" t="s">
        <v>58</v>
      </c>
      <c r="F20" s="57">
        <v>5</v>
      </c>
    </row>
    <row r="21" spans="1:6" ht="15" customHeight="1">
      <c r="A21" s="13" t="s">
        <v>4</v>
      </c>
      <c r="B21" s="6" t="s">
        <v>59</v>
      </c>
      <c r="C21" s="57" t="s">
        <v>4</v>
      </c>
      <c r="D21" s="14" t="s">
        <v>60</v>
      </c>
      <c r="E21" s="6" t="s">
        <v>61</v>
      </c>
      <c r="F21" s="57">
        <v>0</v>
      </c>
    </row>
    <row r="22" spans="1:6" ht="15" customHeight="1">
      <c r="A22" s="13" t="s">
        <v>4</v>
      </c>
      <c r="B22" s="6" t="s">
        <v>62</v>
      </c>
      <c r="C22" s="57" t="s">
        <v>4</v>
      </c>
      <c r="D22" s="14" t="s">
        <v>63</v>
      </c>
      <c r="E22" s="6" t="s">
        <v>64</v>
      </c>
      <c r="F22" s="57">
        <v>0</v>
      </c>
    </row>
    <row r="23" spans="1:6" ht="15" customHeight="1">
      <c r="A23" s="13" t="s">
        <v>4</v>
      </c>
      <c r="B23" s="6" t="s">
        <v>65</v>
      </c>
      <c r="C23" s="57" t="s">
        <v>4</v>
      </c>
      <c r="D23" s="14" t="s">
        <v>66</v>
      </c>
      <c r="E23" s="6" t="s">
        <v>67</v>
      </c>
      <c r="F23" s="57">
        <v>0</v>
      </c>
    </row>
    <row r="24" spans="1:6" ht="15" customHeight="1">
      <c r="A24" s="13" t="s">
        <v>4</v>
      </c>
      <c r="B24" s="6" t="s">
        <v>68</v>
      </c>
      <c r="C24" s="57" t="s">
        <v>4</v>
      </c>
      <c r="D24" s="14" t="s">
        <v>69</v>
      </c>
      <c r="E24" s="6" t="s">
        <v>70</v>
      </c>
      <c r="F24" s="57">
        <v>0</v>
      </c>
    </row>
    <row r="25" spans="1:6" ht="15" customHeight="1">
      <c r="A25" s="13" t="s">
        <v>4</v>
      </c>
      <c r="B25" s="6" t="s">
        <v>71</v>
      </c>
      <c r="C25" s="57" t="s">
        <v>4</v>
      </c>
      <c r="D25" s="14" t="s">
        <v>72</v>
      </c>
      <c r="E25" s="6" t="s">
        <v>73</v>
      </c>
      <c r="F25" s="57">
        <v>29.04</v>
      </c>
    </row>
    <row r="26" spans="1:6" ht="15" customHeight="1">
      <c r="A26" s="13" t="s">
        <v>4</v>
      </c>
      <c r="B26" s="6" t="s">
        <v>74</v>
      </c>
      <c r="C26" s="57" t="s">
        <v>4</v>
      </c>
      <c r="D26" s="14" t="s">
        <v>75</v>
      </c>
      <c r="E26" s="6" t="s">
        <v>76</v>
      </c>
      <c r="F26" s="57">
        <v>0</v>
      </c>
    </row>
    <row r="27" spans="1:6" ht="15" customHeight="1">
      <c r="A27" s="13" t="s">
        <v>4</v>
      </c>
      <c r="B27" s="6" t="s">
        <v>77</v>
      </c>
      <c r="C27" s="57" t="s">
        <v>4</v>
      </c>
      <c r="D27" s="14" t="s">
        <v>78</v>
      </c>
      <c r="E27" s="6" t="s">
        <v>79</v>
      </c>
      <c r="F27" s="57">
        <v>0</v>
      </c>
    </row>
    <row r="28" spans="1:6" ht="15" customHeight="1">
      <c r="A28" s="20" t="s">
        <v>80</v>
      </c>
      <c r="B28" s="6" t="s">
        <v>81</v>
      </c>
      <c r="C28" s="57" t="s">
        <v>4</v>
      </c>
      <c r="D28" s="21" t="s">
        <v>82</v>
      </c>
      <c r="E28" s="6" t="s">
        <v>83</v>
      </c>
      <c r="F28" s="57">
        <f>F7+F13+F14+F15+F16+F17+F18+F20+F25</f>
        <v>731.8299999999999</v>
      </c>
    </row>
    <row r="29" spans="1:6" ht="15" customHeight="1">
      <c r="A29" s="13" t="s">
        <v>84</v>
      </c>
      <c r="B29" s="6" t="s">
        <v>85</v>
      </c>
      <c r="C29" s="57">
        <v>0</v>
      </c>
      <c r="D29" s="14" t="s">
        <v>86</v>
      </c>
      <c r="E29" s="6" t="s">
        <v>87</v>
      </c>
      <c r="F29" s="57">
        <v>0</v>
      </c>
    </row>
    <row r="30" spans="1:6" ht="15" customHeight="1">
      <c r="A30" s="13" t="s">
        <v>88</v>
      </c>
      <c r="B30" s="6" t="s">
        <v>89</v>
      </c>
      <c r="C30" s="57">
        <v>18.67</v>
      </c>
      <c r="D30" s="14" t="s">
        <v>90</v>
      </c>
      <c r="E30" s="6" t="s">
        <v>91</v>
      </c>
      <c r="F30" s="57">
        <v>0</v>
      </c>
    </row>
    <row r="31" spans="1:6" ht="15" customHeight="1">
      <c r="A31" s="13" t="s">
        <v>92</v>
      </c>
      <c r="B31" s="6" t="s">
        <v>93</v>
      </c>
      <c r="C31" s="57">
        <v>17.67</v>
      </c>
      <c r="D31" s="14" t="s">
        <v>94</v>
      </c>
      <c r="E31" s="6" t="s">
        <v>95</v>
      </c>
      <c r="F31" s="57">
        <v>0</v>
      </c>
    </row>
    <row r="32" spans="1:6" ht="15" customHeight="1">
      <c r="A32" s="13" t="s">
        <v>4</v>
      </c>
      <c r="B32" s="6" t="s">
        <v>96</v>
      </c>
      <c r="C32" s="57" t="s">
        <v>4</v>
      </c>
      <c r="D32" s="14" t="s">
        <v>97</v>
      </c>
      <c r="E32" s="6" t="s">
        <v>98</v>
      </c>
      <c r="F32" s="57">
        <v>108.77</v>
      </c>
    </row>
    <row r="33" spans="1:6" ht="15" customHeight="1">
      <c r="A33" s="13" t="s">
        <v>4</v>
      </c>
      <c r="B33" s="6" t="s">
        <v>99</v>
      </c>
      <c r="C33" s="57" t="s">
        <v>4</v>
      </c>
      <c r="D33" s="14" t="s">
        <v>92</v>
      </c>
      <c r="E33" s="6" t="s">
        <v>100</v>
      </c>
      <c r="F33" s="57">
        <v>108.77</v>
      </c>
    </row>
    <row r="34" spans="1:6" ht="15" customHeight="1">
      <c r="A34" s="13" t="s">
        <v>4</v>
      </c>
      <c r="B34" s="6" t="s">
        <v>101</v>
      </c>
      <c r="C34" s="57" t="s">
        <v>4</v>
      </c>
      <c r="D34" s="14" t="s">
        <v>4</v>
      </c>
      <c r="E34" s="6" t="s">
        <v>102</v>
      </c>
      <c r="F34" s="58" t="s">
        <v>4</v>
      </c>
    </row>
    <row r="35" spans="1:6" ht="15" customHeight="1">
      <c r="A35" s="20" t="s">
        <v>103</v>
      </c>
      <c r="B35" s="6" t="s">
        <v>104</v>
      </c>
      <c r="C35" s="57">
        <f>C7+C30</f>
        <v>840.5999999999999</v>
      </c>
      <c r="D35" s="21" t="s">
        <v>103</v>
      </c>
      <c r="E35" s="6" t="s">
        <v>105</v>
      </c>
      <c r="F35" s="57">
        <f>F28+F32</f>
        <v>840.5999999999999</v>
      </c>
    </row>
    <row r="36" spans="1:6" ht="15" customHeight="1">
      <c r="A36" s="141" t="s">
        <v>106</v>
      </c>
      <c r="B36" s="142" t="s">
        <v>4</v>
      </c>
      <c r="C36" s="142" t="s">
        <v>4</v>
      </c>
      <c r="D36" s="142" t="s">
        <v>4</v>
      </c>
      <c r="E36" s="142" t="s">
        <v>4</v>
      </c>
      <c r="F36" s="142" t="s">
        <v>4</v>
      </c>
    </row>
    <row r="37" spans="1:6" ht="15" customHeight="1">
      <c r="A37" s="141" t="s">
        <v>107</v>
      </c>
      <c r="B37" s="142" t="s">
        <v>4</v>
      </c>
      <c r="C37" s="142" t="s">
        <v>4</v>
      </c>
      <c r="D37" s="142" t="s">
        <v>4</v>
      </c>
      <c r="E37" s="142" t="s">
        <v>4</v>
      </c>
      <c r="F37" s="142" t="s">
        <v>4</v>
      </c>
    </row>
    <row r="39" ht="12.75">
      <c r="C39" s="10" t="s">
        <v>108</v>
      </c>
    </row>
  </sheetData>
  <sheetProtection/>
  <mergeCells count="4">
    <mergeCell ref="A4:C4"/>
    <mergeCell ref="D4:F4"/>
    <mergeCell ref="A36:F36"/>
    <mergeCell ref="A37:F37"/>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20"/>
  <sheetViews>
    <sheetView workbookViewId="0" topLeftCell="A1">
      <selection activeCell="E45" sqref="E45"/>
    </sheetView>
  </sheetViews>
  <sheetFormatPr defaultColWidth="9.140625" defaultRowHeight="12.75"/>
  <cols>
    <col min="1" max="3" width="4.28125" style="0" customWidth="1"/>
    <col min="4" max="4" width="37.421875" style="0" customWidth="1"/>
    <col min="5" max="9" width="13.140625" style="0" customWidth="1"/>
    <col min="10" max="10" width="15.8515625" style="0" customWidth="1"/>
    <col min="11" max="11" width="9.7109375" style="0" customWidth="1"/>
  </cols>
  <sheetData>
    <row r="1" ht="19.5">
      <c r="F1" s="1" t="s">
        <v>458</v>
      </c>
    </row>
    <row r="2" ht="12.75">
      <c r="J2" s="2" t="s">
        <v>459</v>
      </c>
    </row>
    <row r="3" spans="1:10" ht="13.5" thickBot="1">
      <c r="A3" s="143" t="s">
        <v>629</v>
      </c>
      <c r="B3" s="143"/>
      <c r="C3" s="143"/>
      <c r="D3" s="143"/>
      <c r="J3" s="2" t="s">
        <v>2</v>
      </c>
    </row>
    <row r="4" spans="1:10" ht="15" customHeight="1">
      <c r="A4" s="160" t="s">
        <v>111</v>
      </c>
      <c r="B4" s="148" t="s">
        <v>4</v>
      </c>
      <c r="C4" s="148" t="s">
        <v>4</v>
      </c>
      <c r="D4" s="148" t="s">
        <v>112</v>
      </c>
      <c r="E4" s="148" t="s">
        <v>88</v>
      </c>
      <c r="F4" s="148" t="s">
        <v>444</v>
      </c>
      <c r="G4" s="148" t="s">
        <v>445</v>
      </c>
      <c r="H4" s="148" t="s">
        <v>4</v>
      </c>
      <c r="I4" s="148" t="s">
        <v>4</v>
      </c>
      <c r="J4" s="148" t="s">
        <v>97</v>
      </c>
    </row>
    <row r="5" spans="1:10" ht="15" customHeight="1">
      <c r="A5" s="161" t="s">
        <v>119</v>
      </c>
      <c r="B5" s="149" t="s">
        <v>4</v>
      </c>
      <c r="C5" s="149" t="s">
        <v>4</v>
      </c>
      <c r="D5" s="149" t="s">
        <v>4</v>
      </c>
      <c r="E5" s="149" t="s">
        <v>124</v>
      </c>
      <c r="F5" s="149" t="s">
        <v>124</v>
      </c>
      <c r="G5" s="149" t="s">
        <v>124</v>
      </c>
      <c r="H5" s="149" t="s">
        <v>129</v>
      </c>
      <c r="I5" s="149" t="s">
        <v>130</v>
      </c>
      <c r="J5" s="149" t="s">
        <v>124</v>
      </c>
    </row>
    <row r="6" spans="1:10" ht="15" customHeight="1">
      <c r="A6" s="161" t="s">
        <v>4</v>
      </c>
      <c r="B6" s="149" t="s">
        <v>4</v>
      </c>
      <c r="C6" s="149" t="s">
        <v>4</v>
      </c>
      <c r="D6" s="149" t="s">
        <v>4</v>
      </c>
      <c r="E6" s="149" t="s">
        <v>4</v>
      </c>
      <c r="F6" s="149" t="s">
        <v>4</v>
      </c>
      <c r="G6" s="149" t="s">
        <v>4</v>
      </c>
      <c r="H6" s="149" t="s">
        <v>120</v>
      </c>
      <c r="I6" s="149" t="s">
        <v>120</v>
      </c>
      <c r="J6" s="149" t="s">
        <v>4</v>
      </c>
    </row>
    <row r="7" spans="1:10" ht="15" customHeight="1">
      <c r="A7" s="4" t="s">
        <v>121</v>
      </c>
      <c r="B7" s="5" t="s">
        <v>122</v>
      </c>
      <c r="C7" s="5" t="s">
        <v>123</v>
      </c>
      <c r="D7" s="5" t="s">
        <v>124</v>
      </c>
      <c r="E7" s="120">
        <f>E8</f>
        <v>5.17</v>
      </c>
      <c r="F7" s="120">
        <f>F8</f>
        <v>41.34</v>
      </c>
      <c r="G7" s="120">
        <f aca="true" t="shared" si="0" ref="G7:G12">H7+I7</f>
        <v>43.07</v>
      </c>
      <c r="H7" s="65">
        <v>0</v>
      </c>
      <c r="I7" s="120">
        <f>I8</f>
        <v>43.07</v>
      </c>
      <c r="J7" s="120">
        <f>J8</f>
        <v>3.44</v>
      </c>
    </row>
    <row r="8" spans="1:10" ht="27" customHeight="1">
      <c r="A8" s="4">
        <v>212</v>
      </c>
      <c r="B8" s="5"/>
      <c r="C8" s="5"/>
      <c r="D8" s="5" t="s">
        <v>624</v>
      </c>
      <c r="E8" s="7">
        <v>5.17</v>
      </c>
      <c r="F8" s="7">
        <v>41.34</v>
      </c>
      <c r="G8" s="7">
        <f t="shared" si="0"/>
        <v>43.07</v>
      </c>
      <c r="H8" s="66">
        <v>0</v>
      </c>
      <c r="I8" s="7">
        <f>I9+I11</f>
        <v>43.07</v>
      </c>
      <c r="J8" s="7">
        <f>J9</f>
        <v>3.44</v>
      </c>
    </row>
    <row r="9" spans="1:10" s="31" customFormat="1" ht="26.25" customHeight="1">
      <c r="A9" s="114">
        <v>212</v>
      </c>
      <c r="B9" s="115" t="s">
        <v>510</v>
      </c>
      <c r="C9" s="115"/>
      <c r="D9" s="53" t="s">
        <v>554</v>
      </c>
      <c r="E9" s="116"/>
      <c r="F9" s="116">
        <v>41.34</v>
      </c>
      <c r="G9" s="116">
        <f t="shared" si="0"/>
        <v>37.9</v>
      </c>
      <c r="H9" s="67">
        <v>0</v>
      </c>
      <c r="I9" s="116">
        <v>37.9</v>
      </c>
      <c r="J9" s="116">
        <v>3.44</v>
      </c>
    </row>
    <row r="10" spans="1:10" s="32" customFormat="1" ht="15" customHeight="1">
      <c r="A10" s="117">
        <v>212</v>
      </c>
      <c r="B10" s="118" t="s">
        <v>510</v>
      </c>
      <c r="C10" s="118" t="s">
        <v>543</v>
      </c>
      <c r="D10" s="54" t="s">
        <v>615</v>
      </c>
      <c r="E10" s="119"/>
      <c r="F10" s="119">
        <v>41.34</v>
      </c>
      <c r="G10" s="119">
        <f t="shared" si="0"/>
        <v>37.9</v>
      </c>
      <c r="H10" s="68">
        <v>0</v>
      </c>
      <c r="I10" s="119">
        <v>37.9</v>
      </c>
      <c r="J10" s="119">
        <v>3.44</v>
      </c>
    </row>
    <row r="11" spans="1:10" s="31" customFormat="1" ht="24.75" customHeight="1">
      <c r="A11" s="114" t="s">
        <v>526</v>
      </c>
      <c r="B11" s="115" t="s">
        <v>616</v>
      </c>
      <c r="C11" s="115"/>
      <c r="D11" s="53" t="s">
        <v>625</v>
      </c>
      <c r="E11" s="116">
        <v>5.17</v>
      </c>
      <c r="F11" s="67">
        <v>0</v>
      </c>
      <c r="G11" s="116">
        <f t="shared" si="0"/>
        <v>5.17</v>
      </c>
      <c r="H11" s="67">
        <v>0</v>
      </c>
      <c r="I11" s="116">
        <v>5.17</v>
      </c>
      <c r="J11" s="67">
        <v>0</v>
      </c>
    </row>
    <row r="12" spans="1:10" s="32" customFormat="1" ht="15" customHeight="1">
      <c r="A12" s="117" t="s">
        <v>526</v>
      </c>
      <c r="B12" s="118" t="s">
        <v>616</v>
      </c>
      <c r="C12" s="118" t="s">
        <v>543</v>
      </c>
      <c r="D12" s="54" t="s">
        <v>618</v>
      </c>
      <c r="E12" s="119">
        <v>5.17</v>
      </c>
      <c r="F12" s="68">
        <v>0</v>
      </c>
      <c r="G12" s="119">
        <f t="shared" si="0"/>
        <v>5.17</v>
      </c>
      <c r="H12" s="68">
        <v>0</v>
      </c>
      <c r="I12" s="119">
        <v>5.17</v>
      </c>
      <c r="J12" s="68">
        <v>0</v>
      </c>
    </row>
    <row r="13" spans="1:10" ht="15" customHeight="1">
      <c r="A13" s="112"/>
      <c r="B13" s="113"/>
      <c r="C13" s="113"/>
      <c r="D13" s="5"/>
      <c r="E13" s="7"/>
      <c r="F13" s="66"/>
      <c r="G13" s="7"/>
      <c r="H13" s="66"/>
      <c r="I13" s="7"/>
      <c r="J13" s="7"/>
    </row>
    <row r="14" spans="1:10" ht="15" customHeight="1">
      <c r="A14" s="112"/>
      <c r="B14" s="113"/>
      <c r="C14" s="113"/>
      <c r="D14" s="5"/>
      <c r="E14" s="7"/>
      <c r="F14" s="7"/>
      <c r="G14" s="7"/>
      <c r="H14" s="66"/>
      <c r="I14" s="7"/>
      <c r="J14" s="7"/>
    </row>
    <row r="15" spans="1:10" ht="15" customHeight="1">
      <c r="A15" s="112"/>
      <c r="B15" s="113"/>
      <c r="C15" s="113"/>
      <c r="D15" s="5"/>
      <c r="E15" s="7"/>
      <c r="F15" s="7"/>
      <c r="G15" s="7"/>
      <c r="H15" s="66"/>
      <c r="I15" s="7"/>
      <c r="J15" s="7"/>
    </row>
    <row r="16" spans="1:10" ht="15" customHeight="1">
      <c r="A16" s="144" t="s">
        <v>460</v>
      </c>
      <c r="B16" s="145" t="s">
        <v>4</v>
      </c>
      <c r="C16" s="145" t="s">
        <v>4</v>
      </c>
      <c r="D16" s="145" t="s">
        <v>4</v>
      </c>
      <c r="E16" s="145" t="s">
        <v>4</v>
      </c>
      <c r="F16" s="145" t="s">
        <v>4</v>
      </c>
      <c r="G16" s="145" t="s">
        <v>4</v>
      </c>
      <c r="H16" s="145" t="s">
        <v>4</v>
      </c>
      <c r="I16" s="145" t="s">
        <v>4</v>
      </c>
      <c r="J16" s="145" t="s">
        <v>4</v>
      </c>
    </row>
    <row r="17" spans="1:10" ht="15" customHeight="1">
      <c r="A17" s="144" t="s">
        <v>461</v>
      </c>
      <c r="B17" s="145" t="s">
        <v>4</v>
      </c>
      <c r="C17" s="145" t="s">
        <v>4</v>
      </c>
      <c r="D17" s="145" t="s">
        <v>4</v>
      </c>
      <c r="E17" s="145" t="s">
        <v>4</v>
      </c>
      <c r="F17" s="145" t="s">
        <v>4</v>
      </c>
      <c r="G17" s="145" t="s">
        <v>4</v>
      </c>
      <c r="H17" s="145" t="s">
        <v>4</v>
      </c>
      <c r="I17" s="145" t="s">
        <v>4</v>
      </c>
      <c r="J17" s="145" t="s">
        <v>4</v>
      </c>
    </row>
    <row r="18" spans="1:10" ht="15" customHeight="1">
      <c r="A18" s="144" t="s">
        <v>456</v>
      </c>
      <c r="B18" s="145" t="s">
        <v>4</v>
      </c>
      <c r="C18" s="145" t="s">
        <v>4</v>
      </c>
      <c r="D18" s="145" t="s">
        <v>4</v>
      </c>
      <c r="E18" s="145" t="s">
        <v>4</v>
      </c>
      <c r="F18" s="145" t="s">
        <v>4</v>
      </c>
      <c r="G18" s="145" t="s">
        <v>4</v>
      </c>
      <c r="H18" s="145" t="s">
        <v>4</v>
      </c>
      <c r="I18" s="145" t="s">
        <v>4</v>
      </c>
      <c r="J18" s="145" t="s">
        <v>4</v>
      </c>
    </row>
    <row r="20" ht="12.75">
      <c r="F20" s="10" t="s">
        <v>462</v>
      </c>
    </row>
  </sheetData>
  <sheetProtection/>
  <mergeCells count="13">
    <mergeCell ref="A4:C6"/>
    <mergeCell ref="A16:J16"/>
    <mergeCell ref="G4:I4"/>
    <mergeCell ref="A3:D3"/>
    <mergeCell ref="A17:J17"/>
    <mergeCell ref="A18:J18"/>
    <mergeCell ref="D4:D6"/>
    <mergeCell ref="E4:E6"/>
    <mergeCell ref="F4:F6"/>
    <mergeCell ref="G5:G6"/>
    <mergeCell ref="H5:H6"/>
    <mergeCell ref="I5:I6"/>
    <mergeCell ref="J4:J6"/>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13"/>
  <sheetViews>
    <sheetView workbookViewId="0" topLeftCell="A1">
      <selection activeCell="F22" sqref="F22"/>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7">
      <c r="C1" s="11" t="s">
        <v>463</v>
      </c>
    </row>
    <row r="2" ht="12.75">
      <c r="F2" s="2" t="s">
        <v>464</v>
      </c>
    </row>
    <row r="3" spans="1:6" ht="13.5" thickBot="1">
      <c r="A3" s="143" t="s">
        <v>628</v>
      </c>
      <c r="B3" s="143"/>
      <c r="F3" s="2" t="s">
        <v>2</v>
      </c>
    </row>
    <row r="4" spans="1:6" ht="24" customHeight="1">
      <c r="A4" s="152" t="s">
        <v>465</v>
      </c>
      <c r="B4" s="153" t="s">
        <v>4</v>
      </c>
      <c r="C4" s="153" t="s">
        <v>4</v>
      </c>
      <c r="D4" s="153" t="s">
        <v>4</v>
      </c>
      <c r="E4" s="153" t="s">
        <v>4</v>
      </c>
      <c r="F4" s="153" t="s">
        <v>4</v>
      </c>
    </row>
    <row r="5" spans="1:6" ht="20.25" customHeight="1">
      <c r="A5" s="168" t="s">
        <v>124</v>
      </c>
      <c r="B5" s="158" t="s">
        <v>185</v>
      </c>
      <c r="C5" s="158" t="s">
        <v>451</v>
      </c>
      <c r="D5" s="158" t="s">
        <v>4</v>
      </c>
      <c r="E5" s="158" t="s">
        <v>4</v>
      </c>
      <c r="F5" s="158" t="s">
        <v>190</v>
      </c>
    </row>
    <row r="6" spans="1:6" ht="25.5" customHeight="1">
      <c r="A6" s="168" t="s">
        <v>4</v>
      </c>
      <c r="B6" s="158" t="s">
        <v>4</v>
      </c>
      <c r="C6" s="12" t="s">
        <v>120</v>
      </c>
      <c r="D6" s="12" t="s">
        <v>452</v>
      </c>
      <c r="E6" s="12" t="s">
        <v>453</v>
      </c>
      <c r="F6" s="158" t="s">
        <v>4</v>
      </c>
    </row>
    <row r="7" spans="1:6" ht="23.25" customHeight="1">
      <c r="A7" s="131">
        <v>4.35</v>
      </c>
      <c r="B7" s="132">
        <v>0</v>
      </c>
      <c r="C7" s="132">
        <v>2.88</v>
      </c>
      <c r="D7" s="132">
        <v>0</v>
      </c>
      <c r="E7" s="132">
        <v>2.88</v>
      </c>
      <c r="F7" s="132">
        <v>1.47</v>
      </c>
    </row>
    <row r="8" spans="1:6" ht="15" customHeight="1">
      <c r="A8" s="141" t="s">
        <v>466</v>
      </c>
      <c r="B8" s="142" t="s">
        <v>4</v>
      </c>
      <c r="C8" s="142" t="s">
        <v>4</v>
      </c>
      <c r="D8" s="142" t="s">
        <v>4</v>
      </c>
      <c r="E8" s="142" t="s">
        <v>4</v>
      </c>
      <c r="F8" s="142" t="s">
        <v>4</v>
      </c>
    </row>
    <row r="9" spans="1:6" ht="15" customHeight="1">
      <c r="A9" s="141" t="s">
        <v>467</v>
      </c>
      <c r="B9" s="142" t="s">
        <v>4</v>
      </c>
      <c r="C9" s="142" t="s">
        <v>4</v>
      </c>
      <c r="D9" s="142" t="s">
        <v>4</v>
      </c>
      <c r="E9" s="142" t="s">
        <v>4</v>
      </c>
      <c r="F9" s="142" t="s">
        <v>4</v>
      </c>
    </row>
    <row r="10" spans="1:6" ht="15" customHeight="1">
      <c r="A10" s="141" t="s">
        <v>456</v>
      </c>
      <c r="B10" s="142" t="s">
        <v>4</v>
      </c>
      <c r="C10" s="142" t="s">
        <v>4</v>
      </c>
      <c r="D10" s="142" t="s">
        <v>4</v>
      </c>
      <c r="E10" s="142" t="s">
        <v>4</v>
      </c>
      <c r="F10" s="142" t="s">
        <v>4</v>
      </c>
    </row>
    <row r="11" spans="1:6" ht="15" customHeight="1">
      <c r="A11" s="141" t="s">
        <v>468</v>
      </c>
      <c r="B11" s="142" t="s">
        <v>4</v>
      </c>
      <c r="C11" s="142" t="s">
        <v>4</v>
      </c>
      <c r="D11" s="142" t="s">
        <v>4</v>
      </c>
      <c r="E11" s="142" t="s">
        <v>4</v>
      </c>
      <c r="F11" s="142" t="s">
        <v>4</v>
      </c>
    </row>
    <row r="13" ht="12.75">
      <c r="C13" s="10" t="s">
        <v>457</v>
      </c>
    </row>
  </sheetData>
  <sheetProtection/>
  <mergeCells count="10">
    <mergeCell ref="A9:F9"/>
    <mergeCell ref="A10:F10"/>
    <mergeCell ref="A11:F11"/>
    <mergeCell ref="A5:A6"/>
    <mergeCell ref="B5:B6"/>
    <mergeCell ref="F5:F6"/>
    <mergeCell ref="A3:B3"/>
    <mergeCell ref="A4:F4"/>
    <mergeCell ref="C5:E5"/>
    <mergeCell ref="A8:F8"/>
  </mergeCells>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G19"/>
  <sheetViews>
    <sheetView workbookViewId="0" topLeftCell="A1">
      <selection activeCell="E31" sqref="E31"/>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7" width="16.00390625" style="0" customWidth="1"/>
    <col min="8" max="8" width="9.7109375" style="0" customWidth="1"/>
  </cols>
  <sheetData>
    <row r="1" ht="19.5">
      <c r="D1" s="1" t="s">
        <v>469</v>
      </c>
    </row>
    <row r="2" ht="12.75">
      <c r="G2" s="2" t="s">
        <v>470</v>
      </c>
    </row>
    <row r="3" spans="1:7" ht="13.5" thickBot="1">
      <c r="A3" s="143" t="s">
        <v>629</v>
      </c>
      <c r="B3" s="143"/>
      <c r="C3" s="143"/>
      <c r="D3" s="143"/>
      <c r="G3" s="2" t="s">
        <v>2</v>
      </c>
    </row>
    <row r="4" spans="1:7" ht="15" customHeight="1">
      <c r="A4" s="160" t="s">
        <v>111</v>
      </c>
      <c r="B4" s="148" t="s">
        <v>4</v>
      </c>
      <c r="C4" s="148" t="s">
        <v>4</v>
      </c>
      <c r="D4" s="148" t="s">
        <v>112</v>
      </c>
      <c r="E4" s="148" t="s">
        <v>471</v>
      </c>
      <c r="F4" s="148" t="s">
        <v>4</v>
      </c>
      <c r="G4" s="148" t="s">
        <v>4</v>
      </c>
    </row>
    <row r="5" spans="1:7" ht="15" customHeight="1">
      <c r="A5" s="161" t="s">
        <v>119</v>
      </c>
      <c r="B5" s="149" t="s">
        <v>4</v>
      </c>
      <c r="C5" s="149" t="s">
        <v>4</v>
      </c>
      <c r="D5" s="149" t="s">
        <v>4</v>
      </c>
      <c r="E5" s="149" t="s">
        <v>124</v>
      </c>
      <c r="F5" s="149" t="s">
        <v>129</v>
      </c>
      <c r="G5" s="149" t="s">
        <v>130</v>
      </c>
    </row>
    <row r="6" spans="1:7" ht="13.5" customHeight="1">
      <c r="A6" s="161" t="s">
        <v>4</v>
      </c>
      <c r="B6" s="149" t="s">
        <v>4</v>
      </c>
      <c r="C6" s="149" t="s">
        <v>4</v>
      </c>
      <c r="D6" s="149" t="s">
        <v>4</v>
      </c>
      <c r="E6" s="149" t="s">
        <v>4</v>
      </c>
      <c r="F6" s="149" t="s">
        <v>120</v>
      </c>
      <c r="G6" s="149" t="s">
        <v>120</v>
      </c>
    </row>
    <row r="7" spans="1:7" ht="30.75" customHeight="1">
      <c r="A7" s="161" t="s">
        <v>4</v>
      </c>
      <c r="B7" s="149" t="s">
        <v>4</v>
      </c>
      <c r="C7" s="149" t="s">
        <v>4</v>
      </c>
      <c r="D7" s="149" t="s">
        <v>4</v>
      </c>
      <c r="E7" s="149" t="s">
        <v>4</v>
      </c>
      <c r="F7" s="149" t="s">
        <v>4</v>
      </c>
      <c r="G7" s="149" t="s">
        <v>4</v>
      </c>
    </row>
    <row r="8" spans="1:7" ht="15" customHeight="1">
      <c r="A8" s="161" t="s">
        <v>121</v>
      </c>
      <c r="B8" s="149" t="s">
        <v>122</v>
      </c>
      <c r="C8" s="149" t="s">
        <v>123</v>
      </c>
      <c r="D8" s="5" t="s">
        <v>9</v>
      </c>
      <c r="E8" s="6" t="s">
        <v>35</v>
      </c>
      <c r="F8" s="6" t="s">
        <v>38</v>
      </c>
      <c r="G8" s="6" t="s">
        <v>41</v>
      </c>
    </row>
    <row r="9" spans="1:7" ht="15" customHeight="1">
      <c r="A9" s="161" t="s">
        <v>4</v>
      </c>
      <c r="B9" s="149" t="s">
        <v>4</v>
      </c>
      <c r="C9" s="149" t="s">
        <v>4</v>
      </c>
      <c r="D9" s="5" t="s">
        <v>124</v>
      </c>
      <c r="E9" s="7" t="s">
        <v>4</v>
      </c>
      <c r="F9" s="7" t="s">
        <v>4</v>
      </c>
      <c r="G9" s="7" t="s">
        <v>4</v>
      </c>
    </row>
    <row r="10" spans="1:7" ht="15" customHeight="1">
      <c r="A10" s="169" t="s">
        <v>4</v>
      </c>
      <c r="B10" s="170" t="s">
        <v>4</v>
      </c>
      <c r="C10" s="170" t="s">
        <v>4</v>
      </c>
      <c r="D10" s="8" t="s">
        <v>4</v>
      </c>
      <c r="E10" s="9" t="s">
        <v>4</v>
      </c>
      <c r="F10" s="9" t="s">
        <v>4</v>
      </c>
      <c r="G10" s="9" t="s">
        <v>4</v>
      </c>
    </row>
    <row r="11" spans="1:7" ht="15" customHeight="1">
      <c r="A11" s="169" t="s">
        <v>4</v>
      </c>
      <c r="B11" s="170" t="s">
        <v>4</v>
      </c>
      <c r="C11" s="170" t="s">
        <v>4</v>
      </c>
      <c r="D11" s="8" t="s">
        <v>4</v>
      </c>
      <c r="E11" s="9" t="s">
        <v>4</v>
      </c>
      <c r="F11" s="9" t="s">
        <v>4</v>
      </c>
      <c r="G11" s="9" t="s">
        <v>4</v>
      </c>
    </row>
    <row r="12" spans="1:7" ht="15" customHeight="1">
      <c r="A12" s="169" t="s">
        <v>4</v>
      </c>
      <c r="B12" s="170" t="s">
        <v>4</v>
      </c>
      <c r="C12" s="170" t="s">
        <v>4</v>
      </c>
      <c r="D12" s="8" t="s">
        <v>4</v>
      </c>
      <c r="E12" s="9" t="s">
        <v>4</v>
      </c>
      <c r="F12" s="9" t="s">
        <v>4</v>
      </c>
      <c r="G12" s="9" t="s">
        <v>4</v>
      </c>
    </row>
    <row r="13" spans="1:7" ht="15" customHeight="1">
      <c r="A13" s="169" t="s">
        <v>4</v>
      </c>
      <c r="B13" s="170" t="s">
        <v>4</v>
      </c>
      <c r="C13" s="170" t="s">
        <v>4</v>
      </c>
      <c r="D13" s="8" t="s">
        <v>4</v>
      </c>
      <c r="E13" s="9" t="s">
        <v>4</v>
      </c>
      <c r="F13" s="9" t="s">
        <v>4</v>
      </c>
      <c r="G13" s="9" t="s">
        <v>4</v>
      </c>
    </row>
    <row r="14" spans="1:7" ht="15" customHeight="1">
      <c r="A14" s="169" t="s">
        <v>4</v>
      </c>
      <c r="B14" s="170" t="s">
        <v>4</v>
      </c>
      <c r="C14" s="170" t="s">
        <v>4</v>
      </c>
      <c r="D14" s="8" t="s">
        <v>4</v>
      </c>
      <c r="E14" s="9" t="s">
        <v>4</v>
      </c>
      <c r="F14" s="9" t="s">
        <v>4</v>
      </c>
      <c r="G14" s="9" t="s">
        <v>4</v>
      </c>
    </row>
    <row r="15" spans="1:7" ht="15" customHeight="1">
      <c r="A15" s="169" t="s">
        <v>4</v>
      </c>
      <c r="B15" s="170" t="s">
        <v>4</v>
      </c>
      <c r="C15" s="170" t="s">
        <v>4</v>
      </c>
      <c r="D15" s="8" t="s">
        <v>4</v>
      </c>
      <c r="E15" s="9" t="s">
        <v>4</v>
      </c>
      <c r="F15" s="9" t="s">
        <v>4</v>
      </c>
      <c r="G15" s="9" t="s">
        <v>4</v>
      </c>
    </row>
    <row r="16" spans="1:7" ht="15" customHeight="1">
      <c r="A16" s="144" t="s">
        <v>472</v>
      </c>
      <c r="B16" s="145" t="s">
        <v>4</v>
      </c>
      <c r="C16" s="145" t="s">
        <v>4</v>
      </c>
      <c r="D16" s="145" t="s">
        <v>4</v>
      </c>
      <c r="E16" s="145" t="s">
        <v>4</v>
      </c>
      <c r="F16" s="145" t="s">
        <v>4</v>
      </c>
      <c r="G16" s="145" t="s">
        <v>4</v>
      </c>
    </row>
    <row r="17" spans="1:7" ht="15" customHeight="1">
      <c r="A17" s="144" t="s">
        <v>107</v>
      </c>
      <c r="B17" s="145" t="s">
        <v>4</v>
      </c>
      <c r="C17" s="145" t="s">
        <v>4</v>
      </c>
      <c r="D17" s="145" t="s">
        <v>4</v>
      </c>
      <c r="E17" s="145" t="s">
        <v>4</v>
      </c>
      <c r="F17" s="145" t="s">
        <v>4</v>
      </c>
      <c r="G17" s="145" t="s">
        <v>4</v>
      </c>
    </row>
    <row r="19" ht="12.75">
      <c r="D19" s="10" t="s">
        <v>153</v>
      </c>
    </row>
  </sheetData>
  <sheetProtection/>
  <mergeCells count="18">
    <mergeCell ref="A17:G17"/>
    <mergeCell ref="A8:A9"/>
    <mergeCell ref="B8:B9"/>
    <mergeCell ref="C8:C9"/>
    <mergeCell ref="A13:C13"/>
    <mergeCell ref="A14:C14"/>
    <mergeCell ref="A15:C15"/>
    <mergeCell ref="A16:G16"/>
    <mergeCell ref="A12:C12"/>
    <mergeCell ref="A3:D3"/>
    <mergeCell ref="E4:G4"/>
    <mergeCell ref="A10:C10"/>
    <mergeCell ref="A11:C11"/>
    <mergeCell ref="G5:G7"/>
    <mergeCell ref="D4:D7"/>
    <mergeCell ref="E5:E7"/>
    <mergeCell ref="F5:F7"/>
    <mergeCell ref="A4:C7"/>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74"/>
  <sheetViews>
    <sheetView workbookViewId="0" topLeftCell="A1">
      <selection activeCell="A3" sqref="A3:D3"/>
    </sheetView>
  </sheetViews>
  <sheetFormatPr defaultColWidth="9.140625" defaultRowHeight="12.75"/>
  <cols>
    <col min="1" max="3" width="3.140625" style="0" customWidth="1"/>
    <col min="4" max="4" width="37.421875" style="0" customWidth="1"/>
    <col min="5" max="11" width="11.140625" style="0" customWidth="1"/>
    <col min="12" max="12" width="9.7109375" style="0" customWidth="1"/>
  </cols>
  <sheetData>
    <row r="1" ht="19.5">
      <c r="G1" s="1" t="s">
        <v>109</v>
      </c>
    </row>
    <row r="2" ht="12.75">
      <c r="K2" s="2" t="s">
        <v>110</v>
      </c>
    </row>
    <row r="3" spans="1:11" ht="13.5" thickBot="1">
      <c r="A3" s="143" t="s">
        <v>629</v>
      </c>
      <c r="B3" s="143"/>
      <c r="C3" s="143"/>
      <c r="D3" s="143"/>
      <c r="K3" s="2" t="s">
        <v>2</v>
      </c>
    </row>
    <row r="4" spans="1:11" ht="15" customHeight="1">
      <c r="A4" s="139" t="s">
        <v>111</v>
      </c>
      <c r="B4" s="140" t="s">
        <v>4</v>
      </c>
      <c r="C4" s="140" t="s">
        <v>4</v>
      </c>
      <c r="D4" s="140" t="s">
        <v>112</v>
      </c>
      <c r="E4" s="148" t="s">
        <v>80</v>
      </c>
      <c r="F4" s="148" t="s">
        <v>113</v>
      </c>
      <c r="G4" s="148" t="s">
        <v>114</v>
      </c>
      <c r="H4" s="148" t="s">
        <v>115</v>
      </c>
      <c r="I4" s="148" t="s">
        <v>116</v>
      </c>
      <c r="J4" s="148" t="s">
        <v>117</v>
      </c>
      <c r="K4" s="148" t="s">
        <v>118</v>
      </c>
    </row>
    <row r="5" spans="1:17" ht="15" customHeight="1">
      <c r="A5" s="146" t="s">
        <v>119</v>
      </c>
      <c r="B5" s="147" t="s">
        <v>4</v>
      </c>
      <c r="C5" s="147" t="s">
        <v>4</v>
      </c>
      <c r="D5" s="147" t="s">
        <v>4</v>
      </c>
      <c r="E5" s="149" t="s">
        <v>4</v>
      </c>
      <c r="F5" s="149" t="s">
        <v>4</v>
      </c>
      <c r="G5" s="149" t="s">
        <v>4</v>
      </c>
      <c r="H5" s="149" t="s">
        <v>4</v>
      </c>
      <c r="I5" s="149" t="s">
        <v>4</v>
      </c>
      <c r="J5" s="149" t="s">
        <v>4</v>
      </c>
      <c r="K5" s="149" t="s">
        <v>120</v>
      </c>
      <c r="Q5" s="40"/>
    </row>
    <row r="6" spans="1:11" ht="15" customHeight="1">
      <c r="A6" s="146" t="s">
        <v>4</v>
      </c>
      <c r="B6" s="147" t="s">
        <v>4</v>
      </c>
      <c r="C6" s="147" t="s">
        <v>4</v>
      </c>
      <c r="D6" s="147" t="s">
        <v>4</v>
      </c>
      <c r="E6" s="149" t="s">
        <v>4</v>
      </c>
      <c r="F6" s="149" t="s">
        <v>4</v>
      </c>
      <c r="G6" s="149" t="s">
        <v>4</v>
      </c>
      <c r="H6" s="149" t="s">
        <v>4</v>
      </c>
      <c r="I6" s="149" t="s">
        <v>4</v>
      </c>
      <c r="J6" s="149" t="s">
        <v>4</v>
      </c>
      <c r="K6" s="149" t="s">
        <v>4</v>
      </c>
    </row>
    <row r="7" spans="1:11" ht="15" customHeight="1">
      <c r="A7" s="146" t="s">
        <v>4</v>
      </c>
      <c r="B7" s="147" t="s">
        <v>4</v>
      </c>
      <c r="C7" s="147" t="s">
        <v>4</v>
      </c>
      <c r="D7" s="147" t="s">
        <v>4</v>
      </c>
      <c r="E7" s="149" t="s">
        <v>4</v>
      </c>
      <c r="F7" s="149" t="s">
        <v>4</v>
      </c>
      <c r="G7" s="149" t="s">
        <v>4</v>
      </c>
      <c r="H7" s="149" t="s">
        <v>4</v>
      </c>
      <c r="I7" s="149" t="s">
        <v>4</v>
      </c>
      <c r="J7" s="149" t="s">
        <v>4</v>
      </c>
      <c r="K7" s="149" t="s">
        <v>4</v>
      </c>
    </row>
    <row r="8" spans="1:11" ht="15" customHeight="1">
      <c r="A8" s="146" t="s">
        <v>121</v>
      </c>
      <c r="B8" s="147" t="s">
        <v>122</v>
      </c>
      <c r="C8" s="147" t="s">
        <v>123</v>
      </c>
      <c r="D8" s="6" t="s">
        <v>9</v>
      </c>
      <c r="E8" s="5" t="s">
        <v>10</v>
      </c>
      <c r="F8" s="5" t="s">
        <v>11</v>
      </c>
      <c r="G8" s="5" t="s">
        <v>19</v>
      </c>
      <c r="H8" s="5" t="s">
        <v>23</v>
      </c>
      <c r="I8" s="5" t="s">
        <v>27</v>
      </c>
      <c r="J8" s="5" t="s">
        <v>31</v>
      </c>
      <c r="K8" s="5" t="s">
        <v>35</v>
      </c>
    </row>
    <row r="9" spans="1:11" ht="15" customHeight="1">
      <c r="A9" s="146" t="s">
        <v>4</v>
      </c>
      <c r="B9" s="147" t="s">
        <v>4</v>
      </c>
      <c r="C9" s="147" t="s">
        <v>4</v>
      </c>
      <c r="D9" s="6" t="s">
        <v>124</v>
      </c>
      <c r="E9" s="59">
        <v>821.93</v>
      </c>
      <c r="F9" s="59">
        <v>821.93</v>
      </c>
      <c r="G9" s="60">
        <v>0</v>
      </c>
      <c r="H9" s="60">
        <v>0</v>
      </c>
      <c r="I9" s="60">
        <v>0</v>
      </c>
      <c r="J9" s="60">
        <v>0</v>
      </c>
      <c r="K9" s="60">
        <v>0</v>
      </c>
    </row>
    <row r="10" spans="1:11" ht="15" customHeight="1">
      <c r="A10" s="16">
        <v>201</v>
      </c>
      <c r="B10" s="6"/>
      <c r="C10" s="6"/>
      <c r="D10" s="6" t="s">
        <v>475</v>
      </c>
      <c r="E10" s="60">
        <v>141.18</v>
      </c>
      <c r="F10" s="60">
        <v>141.18</v>
      </c>
      <c r="G10" s="60">
        <v>0</v>
      </c>
      <c r="H10" s="60">
        <v>0</v>
      </c>
      <c r="I10" s="60">
        <v>0</v>
      </c>
      <c r="J10" s="60">
        <v>0</v>
      </c>
      <c r="K10" s="60">
        <v>0</v>
      </c>
    </row>
    <row r="11" spans="1:18" s="31" customFormat="1" ht="15" customHeight="1">
      <c r="A11" s="25">
        <v>201</v>
      </c>
      <c r="B11" s="26" t="s">
        <v>473</v>
      </c>
      <c r="C11" s="26"/>
      <c r="D11" s="26" t="s">
        <v>476</v>
      </c>
      <c r="E11" s="61" t="s">
        <v>480</v>
      </c>
      <c r="F11" s="61" t="s">
        <v>480</v>
      </c>
      <c r="G11" s="60">
        <v>0</v>
      </c>
      <c r="H11" s="60">
        <v>0</v>
      </c>
      <c r="I11" s="60">
        <v>0</v>
      </c>
      <c r="J11" s="60">
        <v>0</v>
      </c>
      <c r="K11" s="60">
        <v>0</v>
      </c>
      <c r="R11" s="39"/>
    </row>
    <row r="12" spans="1:11" ht="15" customHeight="1">
      <c r="A12" s="27" t="s">
        <v>474</v>
      </c>
      <c r="B12" s="28" t="s">
        <v>473</v>
      </c>
      <c r="C12" s="28" t="s">
        <v>473</v>
      </c>
      <c r="D12" s="28" t="s">
        <v>477</v>
      </c>
      <c r="E12" s="62" t="s">
        <v>481</v>
      </c>
      <c r="F12" s="62" t="s">
        <v>481</v>
      </c>
      <c r="G12" s="60">
        <v>0</v>
      </c>
      <c r="H12" s="60">
        <v>0</v>
      </c>
      <c r="I12" s="60">
        <v>0</v>
      </c>
      <c r="J12" s="60">
        <v>0</v>
      </c>
      <c r="K12" s="60">
        <v>0</v>
      </c>
    </row>
    <row r="13" spans="1:11" ht="15" customHeight="1">
      <c r="A13" s="27" t="s">
        <v>474</v>
      </c>
      <c r="B13" s="28" t="s">
        <v>473</v>
      </c>
      <c r="C13" s="28" t="s">
        <v>478</v>
      </c>
      <c r="D13" s="28" t="s">
        <v>479</v>
      </c>
      <c r="E13" s="62" t="s">
        <v>482</v>
      </c>
      <c r="F13" s="62" t="s">
        <v>482</v>
      </c>
      <c r="G13" s="60">
        <v>0</v>
      </c>
      <c r="H13" s="60">
        <v>0</v>
      </c>
      <c r="I13" s="60">
        <v>0</v>
      </c>
      <c r="J13" s="60">
        <v>0</v>
      </c>
      <c r="K13" s="60">
        <v>0</v>
      </c>
    </row>
    <row r="14" spans="1:11" ht="15" customHeight="1">
      <c r="A14" s="25" t="s">
        <v>474</v>
      </c>
      <c r="B14" s="26" t="s">
        <v>483</v>
      </c>
      <c r="C14" s="26"/>
      <c r="D14" s="26" t="s">
        <v>497</v>
      </c>
      <c r="E14" s="61" t="s">
        <v>485</v>
      </c>
      <c r="F14" s="61" t="s">
        <v>485</v>
      </c>
      <c r="G14" s="60">
        <v>0</v>
      </c>
      <c r="H14" s="60">
        <v>0</v>
      </c>
      <c r="I14" s="60">
        <v>0</v>
      </c>
      <c r="J14" s="60">
        <v>0</v>
      </c>
      <c r="K14" s="60">
        <v>0</v>
      </c>
    </row>
    <row r="15" spans="1:11" ht="15" customHeight="1">
      <c r="A15" s="27" t="s">
        <v>474</v>
      </c>
      <c r="B15" s="28" t="s">
        <v>483</v>
      </c>
      <c r="C15" s="28" t="s">
        <v>473</v>
      </c>
      <c r="D15" s="28" t="s">
        <v>477</v>
      </c>
      <c r="E15" s="62" t="s">
        <v>486</v>
      </c>
      <c r="F15" s="62" t="s">
        <v>486</v>
      </c>
      <c r="G15" s="60">
        <v>0</v>
      </c>
      <c r="H15" s="60">
        <v>0</v>
      </c>
      <c r="I15" s="60">
        <v>0</v>
      </c>
      <c r="J15" s="60">
        <v>0</v>
      </c>
      <c r="K15" s="60">
        <v>0</v>
      </c>
    </row>
    <row r="16" spans="1:11" ht="15" customHeight="1">
      <c r="A16" s="27" t="s">
        <v>474</v>
      </c>
      <c r="B16" s="28" t="s">
        <v>483</v>
      </c>
      <c r="C16" s="28" t="s">
        <v>484</v>
      </c>
      <c r="D16" s="28" t="s">
        <v>487</v>
      </c>
      <c r="E16" s="62" t="s">
        <v>488</v>
      </c>
      <c r="F16" s="62" t="s">
        <v>488</v>
      </c>
      <c r="G16" s="60">
        <v>0</v>
      </c>
      <c r="H16" s="60">
        <v>0</v>
      </c>
      <c r="I16" s="60">
        <v>0</v>
      </c>
      <c r="J16" s="60">
        <v>0</v>
      </c>
      <c r="K16" s="60">
        <v>0</v>
      </c>
    </row>
    <row r="17" spans="1:11" ht="15" customHeight="1">
      <c r="A17" s="29" t="s">
        <v>474</v>
      </c>
      <c r="B17" s="30" t="s">
        <v>489</v>
      </c>
      <c r="C17" s="30"/>
      <c r="D17" s="30" t="s">
        <v>490</v>
      </c>
      <c r="E17" s="63" t="s">
        <v>491</v>
      </c>
      <c r="F17" s="63" t="s">
        <v>491</v>
      </c>
      <c r="G17" s="60">
        <v>0</v>
      </c>
      <c r="H17" s="60">
        <v>0</v>
      </c>
      <c r="I17" s="60">
        <v>0</v>
      </c>
      <c r="J17" s="60">
        <v>0</v>
      </c>
      <c r="K17" s="60">
        <v>0</v>
      </c>
    </row>
    <row r="18" spans="1:11" ht="15" customHeight="1">
      <c r="A18" s="27" t="s">
        <v>474</v>
      </c>
      <c r="B18" s="28" t="s">
        <v>489</v>
      </c>
      <c r="C18" s="28" t="s">
        <v>473</v>
      </c>
      <c r="D18" s="28" t="s">
        <v>477</v>
      </c>
      <c r="E18" s="62" t="s">
        <v>491</v>
      </c>
      <c r="F18" s="62" t="s">
        <v>491</v>
      </c>
      <c r="G18" s="60">
        <v>0</v>
      </c>
      <c r="H18" s="60">
        <v>0</v>
      </c>
      <c r="I18" s="60">
        <v>0</v>
      </c>
      <c r="J18" s="60">
        <v>0</v>
      </c>
      <c r="K18" s="60">
        <v>0</v>
      </c>
    </row>
    <row r="19" spans="1:11" ht="15" customHeight="1">
      <c r="A19" s="29" t="s">
        <v>474</v>
      </c>
      <c r="B19" s="30" t="s">
        <v>492</v>
      </c>
      <c r="C19" s="30"/>
      <c r="D19" s="30" t="s">
        <v>493</v>
      </c>
      <c r="E19" s="63" t="s">
        <v>494</v>
      </c>
      <c r="F19" s="63" t="s">
        <v>494</v>
      </c>
      <c r="G19" s="60">
        <v>0</v>
      </c>
      <c r="H19" s="60">
        <v>0</v>
      </c>
      <c r="I19" s="60">
        <v>0</v>
      </c>
      <c r="J19" s="60">
        <v>0</v>
      </c>
      <c r="K19" s="60">
        <v>0</v>
      </c>
    </row>
    <row r="20" spans="1:11" ht="15" customHeight="1">
      <c r="A20" s="27" t="s">
        <v>474</v>
      </c>
      <c r="B20" s="28" t="s">
        <v>492</v>
      </c>
      <c r="C20" s="28" t="s">
        <v>473</v>
      </c>
      <c r="D20" s="28" t="s">
        <v>477</v>
      </c>
      <c r="E20" s="62" t="s">
        <v>494</v>
      </c>
      <c r="F20" s="62" t="s">
        <v>494</v>
      </c>
      <c r="G20" s="60">
        <v>0</v>
      </c>
      <c r="H20" s="60">
        <v>0</v>
      </c>
      <c r="I20" s="60">
        <v>0</v>
      </c>
      <c r="J20" s="60">
        <v>0</v>
      </c>
      <c r="K20" s="60">
        <v>0</v>
      </c>
    </row>
    <row r="21" spans="1:11" ht="15" customHeight="1">
      <c r="A21" s="25" t="s">
        <v>474</v>
      </c>
      <c r="B21" s="26" t="s">
        <v>495</v>
      </c>
      <c r="C21" s="26"/>
      <c r="D21" s="26" t="s">
        <v>496</v>
      </c>
      <c r="E21" s="61" t="s">
        <v>498</v>
      </c>
      <c r="F21" s="61" t="s">
        <v>498</v>
      </c>
      <c r="G21" s="60">
        <v>0</v>
      </c>
      <c r="H21" s="60">
        <v>0</v>
      </c>
      <c r="I21" s="60">
        <v>0</v>
      </c>
      <c r="J21" s="60">
        <v>0</v>
      </c>
      <c r="K21" s="60">
        <v>0</v>
      </c>
    </row>
    <row r="22" spans="1:11" ht="15" customHeight="1">
      <c r="A22" s="27" t="s">
        <v>474</v>
      </c>
      <c r="B22" s="28" t="s">
        <v>495</v>
      </c>
      <c r="C22" s="28" t="s">
        <v>473</v>
      </c>
      <c r="D22" s="28" t="s">
        <v>477</v>
      </c>
      <c r="E22" s="62" t="s">
        <v>498</v>
      </c>
      <c r="F22" s="62" t="s">
        <v>498</v>
      </c>
      <c r="G22" s="60">
        <v>0</v>
      </c>
      <c r="H22" s="60">
        <v>0</v>
      </c>
      <c r="I22" s="60">
        <v>0</v>
      </c>
      <c r="J22" s="60">
        <v>0</v>
      </c>
      <c r="K22" s="60">
        <v>0</v>
      </c>
    </row>
    <row r="23" spans="1:11" ht="15" customHeight="1">
      <c r="A23" s="22" t="s">
        <v>499</v>
      </c>
      <c r="B23" s="23"/>
      <c r="C23" s="23"/>
      <c r="D23" s="23" t="s">
        <v>500</v>
      </c>
      <c r="E23" s="60" t="s">
        <v>501</v>
      </c>
      <c r="F23" s="60" t="s">
        <v>501</v>
      </c>
      <c r="G23" s="60">
        <v>0</v>
      </c>
      <c r="H23" s="60">
        <v>0</v>
      </c>
      <c r="I23" s="60">
        <v>0</v>
      </c>
      <c r="J23" s="60">
        <v>0</v>
      </c>
      <c r="K23" s="60">
        <v>0</v>
      </c>
    </row>
    <row r="24" spans="1:11" ht="15" customHeight="1">
      <c r="A24" s="25" t="s">
        <v>499</v>
      </c>
      <c r="B24" s="26" t="s">
        <v>473</v>
      </c>
      <c r="C24" s="26"/>
      <c r="D24" s="26" t="s">
        <v>502</v>
      </c>
      <c r="E24" s="61" t="s">
        <v>503</v>
      </c>
      <c r="F24" s="61" t="s">
        <v>503</v>
      </c>
      <c r="G24" s="60">
        <v>0</v>
      </c>
      <c r="H24" s="60">
        <v>0</v>
      </c>
      <c r="I24" s="60">
        <v>0</v>
      </c>
      <c r="J24" s="60">
        <v>0</v>
      </c>
      <c r="K24" s="60">
        <v>0</v>
      </c>
    </row>
    <row r="25" spans="1:11" ht="15" customHeight="1">
      <c r="A25" s="27" t="s">
        <v>499</v>
      </c>
      <c r="B25" s="28" t="s">
        <v>473</v>
      </c>
      <c r="C25" s="28" t="s">
        <v>473</v>
      </c>
      <c r="D25" s="28" t="s">
        <v>477</v>
      </c>
      <c r="E25" s="62" t="s">
        <v>501</v>
      </c>
      <c r="F25" s="62" t="s">
        <v>501</v>
      </c>
      <c r="G25" s="60">
        <v>0</v>
      </c>
      <c r="H25" s="60">
        <v>0</v>
      </c>
      <c r="I25" s="60">
        <v>0</v>
      </c>
      <c r="J25" s="60">
        <v>0</v>
      </c>
      <c r="K25" s="60">
        <v>0</v>
      </c>
    </row>
    <row r="26" spans="1:11" ht="15" customHeight="1">
      <c r="A26" s="22" t="s">
        <v>504</v>
      </c>
      <c r="B26" s="23"/>
      <c r="C26" s="23"/>
      <c r="D26" s="23" t="s">
        <v>506</v>
      </c>
      <c r="E26" s="60" t="s">
        <v>521</v>
      </c>
      <c r="F26" s="60" t="s">
        <v>521</v>
      </c>
      <c r="G26" s="60">
        <v>0</v>
      </c>
      <c r="H26" s="60">
        <v>0</v>
      </c>
      <c r="I26" s="60">
        <v>0</v>
      </c>
      <c r="J26" s="60">
        <v>0</v>
      </c>
      <c r="K26" s="60">
        <v>0</v>
      </c>
    </row>
    <row r="27" spans="1:11" ht="15" customHeight="1">
      <c r="A27" s="25" t="s">
        <v>504</v>
      </c>
      <c r="B27" s="26" t="s">
        <v>484</v>
      </c>
      <c r="C27" s="26"/>
      <c r="D27" s="26" t="s">
        <v>507</v>
      </c>
      <c r="E27" s="61" t="s">
        <v>509</v>
      </c>
      <c r="F27" s="61" t="s">
        <v>509</v>
      </c>
      <c r="G27" s="60">
        <v>0</v>
      </c>
      <c r="H27" s="60">
        <v>0</v>
      </c>
      <c r="I27" s="60">
        <v>0</v>
      </c>
      <c r="J27" s="60">
        <v>0</v>
      </c>
      <c r="K27" s="60">
        <v>0</v>
      </c>
    </row>
    <row r="28" spans="1:11" ht="15" customHeight="1">
      <c r="A28" s="27" t="s">
        <v>504</v>
      </c>
      <c r="B28" s="28" t="s">
        <v>484</v>
      </c>
      <c r="C28" s="28" t="s">
        <v>505</v>
      </c>
      <c r="D28" s="28" t="s">
        <v>508</v>
      </c>
      <c r="E28" s="62" t="s">
        <v>509</v>
      </c>
      <c r="F28" s="62" t="s">
        <v>509</v>
      </c>
      <c r="G28" s="60">
        <v>0</v>
      </c>
      <c r="H28" s="60">
        <v>0</v>
      </c>
      <c r="I28" s="60">
        <v>0</v>
      </c>
      <c r="J28" s="60">
        <v>0</v>
      </c>
      <c r="K28" s="60">
        <v>0</v>
      </c>
    </row>
    <row r="29" spans="1:11" s="31" customFormat="1" ht="15" customHeight="1">
      <c r="A29" s="25" t="s">
        <v>504</v>
      </c>
      <c r="B29" s="26" t="s">
        <v>505</v>
      </c>
      <c r="C29" s="26"/>
      <c r="D29" s="26" t="s">
        <v>512</v>
      </c>
      <c r="E29" s="61" t="s">
        <v>513</v>
      </c>
      <c r="F29" s="61" t="s">
        <v>513</v>
      </c>
      <c r="G29" s="60">
        <v>0</v>
      </c>
      <c r="H29" s="60">
        <v>0</v>
      </c>
      <c r="I29" s="60">
        <v>0</v>
      </c>
      <c r="J29" s="60">
        <v>0</v>
      </c>
      <c r="K29" s="60">
        <v>0</v>
      </c>
    </row>
    <row r="30" spans="1:11" s="32" customFormat="1" ht="15" customHeight="1">
      <c r="A30" s="27" t="s">
        <v>504</v>
      </c>
      <c r="B30" s="28" t="s">
        <v>505</v>
      </c>
      <c r="C30" s="28" t="s">
        <v>505</v>
      </c>
      <c r="D30" s="28" t="s">
        <v>514</v>
      </c>
      <c r="E30" s="62" t="s">
        <v>513</v>
      </c>
      <c r="F30" s="62" t="s">
        <v>513</v>
      </c>
      <c r="G30" s="60">
        <v>0</v>
      </c>
      <c r="H30" s="60">
        <v>0</v>
      </c>
      <c r="I30" s="60">
        <v>0</v>
      </c>
      <c r="J30" s="60">
        <v>0</v>
      </c>
      <c r="K30" s="60">
        <v>0</v>
      </c>
    </row>
    <row r="31" spans="1:11" s="31" customFormat="1" ht="15" customHeight="1">
      <c r="A31" s="25" t="s">
        <v>504</v>
      </c>
      <c r="B31" s="26" t="s">
        <v>510</v>
      </c>
      <c r="C31" s="26"/>
      <c r="D31" s="26" t="s">
        <v>515</v>
      </c>
      <c r="E31" s="61" t="s">
        <v>516</v>
      </c>
      <c r="F31" s="61" t="s">
        <v>516</v>
      </c>
      <c r="G31" s="60">
        <v>0</v>
      </c>
      <c r="H31" s="60">
        <v>0</v>
      </c>
      <c r="I31" s="60">
        <v>0</v>
      </c>
      <c r="J31" s="60">
        <v>0</v>
      </c>
      <c r="K31" s="60">
        <v>0</v>
      </c>
    </row>
    <row r="32" spans="1:11" s="32" customFormat="1" ht="15" customHeight="1">
      <c r="A32" s="27" t="s">
        <v>504</v>
      </c>
      <c r="B32" s="28" t="s">
        <v>510</v>
      </c>
      <c r="C32" s="28" t="s">
        <v>505</v>
      </c>
      <c r="D32" s="28" t="s">
        <v>517</v>
      </c>
      <c r="E32" s="62" t="s">
        <v>516</v>
      </c>
      <c r="F32" s="62" t="s">
        <v>516</v>
      </c>
      <c r="G32" s="60">
        <v>0</v>
      </c>
      <c r="H32" s="60">
        <v>0</v>
      </c>
      <c r="I32" s="60">
        <v>0</v>
      </c>
      <c r="J32" s="60">
        <v>0</v>
      </c>
      <c r="K32" s="60">
        <v>0</v>
      </c>
    </row>
    <row r="33" spans="1:11" s="31" customFormat="1" ht="15" customHeight="1">
      <c r="A33" s="25" t="s">
        <v>504</v>
      </c>
      <c r="B33" s="26" t="s">
        <v>511</v>
      </c>
      <c r="C33" s="26"/>
      <c r="D33" s="26" t="s">
        <v>518</v>
      </c>
      <c r="E33" s="61" t="s">
        <v>519</v>
      </c>
      <c r="F33" s="61" t="s">
        <v>519</v>
      </c>
      <c r="G33" s="60">
        <v>0</v>
      </c>
      <c r="H33" s="60">
        <v>0</v>
      </c>
      <c r="I33" s="60">
        <v>0</v>
      </c>
      <c r="J33" s="60">
        <v>0</v>
      </c>
      <c r="K33" s="60">
        <v>0</v>
      </c>
    </row>
    <row r="34" spans="1:11" s="32" customFormat="1" ht="15" customHeight="1">
      <c r="A34" s="27" t="s">
        <v>504</v>
      </c>
      <c r="B34" s="28" t="s">
        <v>511</v>
      </c>
      <c r="C34" s="28" t="s">
        <v>484</v>
      </c>
      <c r="D34" s="28" t="s">
        <v>520</v>
      </c>
      <c r="E34" s="62" t="s">
        <v>519</v>
      </c>
      <c r="F34" s="62" t="s">
        <v>519</v>
      </c>
      <c r="G34" s="60">
        <v>0</v>
      </c>
      <c r="H34" s="60">
        <v>0</v>
      </c>
      <c r="I34" s="60">
        <v>0</v>
      </c>
      <c r="J34" s="60">
        <v>0</v>
      </c>
      <c r="K34" s="60">
        <v>0</v>
      </c>
    </row>
    <row r="35" spans="1:11" ht="15" customHeight="1">
      <c r="A35" s="22" t="s">
        <v>522</v>
      </c>
      <c r="B35" s="23"/>
      <c r="C35" s="23"/>
      <c r="D35" s="23" t="s">
        <v>527</v>
      </c>
      <c r="E35" s="60" t="s">
        <v>601</v>
      </c>
      <c r="F35" s="60" t="s">
        <v>601</v>
      </c>
      <c r="G35" s="60">
        <v>0</v>
      </c>
      <c r="H35" s="60">
        <v>0</v>
      </c>
      <c r="I35" s="60">
        <v>0</v>
      </c>
      <c r="J35" s="60">
        <v>0</v>
      </c>
      <c r="K35" s="60">
        <v>0</v>
      </c>
    </row>
    <row r="36" spans="1:11" s="31" customFormat="1" ht="15" customHeight="1">
      <c r="A36" s="25" t="s">
        <v>522</v>
      </c>
      <c r="B36" s="26" t="s">
        <v>505</v>
      </c>
      <c r="C36" s="26"/>
      <c r="D36" s="26" t="s">
        <v>528</v>
      </c>
      <c r="E36" s="61" t="s">
        <v>538</v>
      </c>
      <c r="F36" s="61" t="s">
        <v>538</v>
      </c>
      <c r="G36" s="60">
        <v>0</v>
      </c>
      <c r="H36" s="60">
        <v>0</v>
      </c>
      <c r="I36" s="60">
        <v>0</v>
      </c>
      <c r="J36" s="60">
        <v>0</v>
      </c>
      <c r="K36" s="60">
        <v>0</v>
      </c>
    </row>
    <row r="37" spans="1:11" s="32" customFormat="1" ht="15" customHeight="1">
      <c r="A37" s="27" t="s">
        <v>522</v>
      </c>
      <c r="B37" s="28" t="s">
        <v>505</v>
      </c>
      <c r="C37" s="28" t="s">
        <v>473</v>
      </c>
      <c r="D37" s="28" t="s">
        <v>529</v>
      </c>
      <c r="E37" s="62" t="s">
        <v>538</v>
      </c>
      <c r="F37" s="62" t="s">
        <v>538</v>
      </c>
      <c r="G37" s="60">
        <v>0</v>
      </c>
      <c r="H37" s="60">
        <v>0</v>
      </c>
      <c r="I37" s="60">
        <v>0</v>
      </c>
      <c r="J37" s="60">
        <v>0</v>
      </c>
      <c r="K37" s="60">
        <v>0</v>
      </c>
    </row>
    <row r="38" spans="1:11" s="31" customFormat="1" ht="15" customHeight="1">
      <c r="A38" s="25" t="s">
        <v>522</v>
      </c>
      <c r="B38" s="26" t="s">
        <v>523</v>
      </c>
      <c r="C38" s="26"/>
      <c r="D38" s="26" t="s">
        <v>530</v>
      </c>
      <c r="E38" s="61" t="s">
        <v>539</v>
      </c>
      <c r="F38" s="61" t="s">
        <v>539</v>
      </c>
      <c r="G38" s="60">
        <v>0</v>
      </c>
      <c r="H38" s="60">
        <v>0</v>
      </c>
      <c r="I38" s="60">
        <v>0</v>
      </c>
      <c r="J38" s="60">
        <v>0</v>
      </c>
      <c r="K38" s="60">
        <v>0</v>
      </c>
    </row>
    <row r="39" spans="1:11" s="32" customFormat="1" ht="15" customHeight="1">
      <c r="A39" s="27" t="s">
        <v>522</v>
      </c>
      <c r="B39" s="28" t="s">
        <v>523</v>
      </c>
      <c r="C39" s="28" t="s">
        <v>524</v>
      </c>
      <c r="D39" s="28" t="s">
        <v>531</v>
      </c>
      <c r="E39" s="62" t="s">
        <v>539</v>
      </c>
      <c r="F39" s="62" t="s">
        <v>539</v>
      </c>
      <c r="G39" s="60">
        <v>0</v>
      </c>
      <c r="H39" s="60">
        <v>0</v>
      </c>
      <c r="I39" s="60">
        <v>0</v>
      </c>
      <c r="J39" s="60">
        <v>0</v>
      </c>
      <c r="K39" s="60">
        <v>0</v>
      </c>
    </row>
    <row r="40" spans="1:11" ht="15" customHeight="1">
      <c r="A40" s="22" t="s">
        <v>525</v>
      </c>
      <c r="B40" s="23"/>
      <c r="C40" s="23"/>
      <c r="D40" s="23" t="s">
        <v>532</v>
      </c>
      <c r="E40" s="60" t="s">
        <v>540</v>
      </c>
      <c r="F40" s="60" t="s">
        <v>540</v>
      </c>
      <c r="G40" s="60">
        <v>0</v>
      </c>
      <c r="H40" s="60">
        <v>0</v>
      </c>
      <c r="I40" s="60">
        <v>0</v>
      </c>
      <c r="J40" s="60">
        <v>0</v>
      </c>
      <c r="K40" s="60">
        <v>0</v>
      </c>
    </row>
    <row r="41" spans="1:11" s="31" customFormat="1" ht="15" customHeight="1">
      <c r="A41" s="25" t="s">
        <v>525</v>
      </c>
      <c r="B41" s="26" t="s">
        <v>489</v>
      </c>
      <c r="C41" s="26"/>
      <c r="D41" s="26" t="s">
        <v>533</v>
      </c>
      <c r="E41" s="61" t="s">
        <v>540</v>
      </c>
      <c r="F41" s="61" t="s">
        <v>540</v>
      </c>
      <c r="G41" s="60">
        <v>0</v>
      </c>
      <c r="H41" s="60">
        <v>0</v>
      </c>
      <c r="I41" s="60">
        <v>0</v>
      </c>
      <c r="J41" s="60">
        <v>0</v>
      </c>
      <c r="K41" s="60">
        <v>0</v>
      </c>
    </row>
    <row r="42" spans="1:11" s="32" customFormat="1" ht="15" customHeight="1">
      <c r="A42" s="27" t="s">
        <v>525</v>
      </c>
      <c r="B42" s="28" t="s">
        <v>489</v>
      </c>
      <c r="C42" s="28" t="s">
        <v>484</v>
      </c>
      <c r="D42" s="28" t="s">
        <v>534</v>
      </c>
      <c r="E42" s="62" t="s">
        <v>540</v>
      </c>
      <c r="F42" s="62" t="s">
        <v>540</v>
      </c>
      <c r="G42" s="60">
        <v>0</v>
      </c>
      <c r="H42" s="60">
        <v>0</v>
      </c>
      <c r="I42" s="60">
        <v>0</v>
      </c>
      <c r="J42" s="60">
        <v>0</v>
      </c>
      <c r="K42" s="60">
        <v>0</v>
      </c>
    </row>
    <row r="43" spans="1:11" ht="15" customHeight="1">
      <c r="A43" s="22" t="s">
        <v>526</v>
      </c>
      <c r="B43" s="23"/>
      <c r="C43" s="23"/>
      <c r="D43" s="23" t="s">
        <v>535</v>
      </c>
      <c r="E43" s="60" t="s">
        <v>541</v>
      </c>
      <c r="F43" s="60" t="s">
        <v>541</v>
      </c>
      <c r="G43" s="60">
        <v>0</v>
      </c>
      <c r="H43" s="60">
        <v>0</v>
      </c>
      <c r="I43" s="60">
        <v>0</v>
      </c>
      <c r="J43" s="60">
        <v>0</v>
      </c>
      <c r="K43" s="60">
        <v>0</v>
      </c>
    </row>
    <row r="44" spans="1:11" s="31" customFormat="1" ht="15" customHeight="1">
      <c r="A44" s="25" t="s">
        <v>526</v>
      </c>
      <c r="B44" s="26" t="s">
        <v>473</v>
      </c>
      <c r="C44" s="26"/>
      <c r="D44" s="26" t="s">
        <v>536</v>
      </c>
      <c r="E44" s="61" t="s">
        <v>542</v>
      </c>
      <c r="F44" s="61" t="s">
        <v>542</v>
      </c>
      <c r="G44" s="60">
        <v>0</v>
      </c>
      <c r="H44" s="60">
        <v>0</v>
      </c>
      <c r="I44" s="60">
        <v>0</v>
      </c>
      <c r="J44" s="60">
        <v>0</v>
      </c>
      <c r="K44" s="60">
        <v>0</v>
      </c>
    </row>
    <row r="45" spans="1:11" s="32" customFormat="1" ht="15" customHeight="1">
      <c r="A45" s="27" t="s">
        <v>526</v>
      </c>
      <c r="B45" s="28" t="s">
        <v>473</v>
      </c>
      <c r="C45" s="28" t="s">
        <v>473</v>
      </c>
      <c r="D45" s="33" t="s">
        <v>537</v>
      </c>
      <c r="E45" s="62" t="s">
        <v>542</v>
      </c>
      <c r="F45" s="62" t="s">
        <v>542</v>
      </c>
      <c r="G45" s="60">
        <v>0</v>
      </c>
      <c r="H45" s="60">
        <v>0</v>
      </c>
      <c r="I45" s="60">
        <v>0</v>
      </c>
      <c r="J45" s="60">
        <v>0</v>
      </c>
      <c r="K45" s="60">
        <v>0</v>
      </c>
    </row>
    <row r="46" spans="1:11" s="31" customFormat="1" ht="35.25" customHeight="1">
      <c r="A46" s="25" t="s">
        <v>526</v>
      </c>
      <c r="B46" s="26" t="s">
        <v>510</v>
      </c>
      <c r="C46" s="26"/>
      <c r="D46" s="41" t="s">
        <v>554</v>
      </c>
      <c r="E46" s="61" t="s">
        <v>553</v>
      </c>
      <c r="F46" s="61" t="s">
        <v>553</v>
      </c>
      <c r="G46" s="60">
        <v>0</v>
      </c>
      <c r="H46" s="60">
        <v>0</v>
      </c>
      <c r="I46" s="60">
        <v>0</v>
      </c>
      <c r="J46" s="60">
        <v>0</v>
      </c>
      <c r="K46" s="60">
        <v>0</v>
      </c>
    </row>
    <row r="47" spans="1:11" s="32" customFormat="1" ht="23.25" customHeight="1">
      <c r="A47" s="27" t="s">
        <v>526</v>
      </c>
      <c r="B47" s="28" t="s">
        <v>510</v>
      </c>
      <c r="C47" s="28" t="s">
        <v>543</v>
      </c>
      <c r="D47" s="42" t="s">
        <v>555</v>
      </c>
      <c r="E47" s="62" t="s">
        <v>553</v>
      </c>
      <c r="F47" s="62" t="s">
        <v>553</v>
      </c>
      <c r="G47" s="60">
        <v>0</v>
      </c>
      <c r="H47" s="60">
        <v>0</v>
      </c>
      <c r="I47" s="60">
        <v>0</v>
      </c>
      <c r="J47" s="60">
        <v>0</v>
      </c>
      <c r="K47" s="60">
        <v>0</v>
      </c>
    </row>
    <row r="48" spans="1:11" s="38" customFormat="1" ht="15" customHeight="1">
      <c r="A48" s="35" t="s">
        <v>544</v>
      </c>
      <c r="B48" s="36"/>
      <c r="C48" s="36"/>
      <c r="D48" s="37" t="s">
        <v>556</v>
      </c>
      <c r="E48" s="64" t="s">
        <v>602</v>
      </c>
      <c r="F48" s="64" t="s">
        <v>602</v>
      </c>
      <c r="G48" s="60">
        <v>0</v>
      </c>
      <c r="H48" s="60">
        <v>0</v>
      </c>
      <c r="I48" s="60">
        <v>0</v>
      </c>
      <c r="J48" s="60">
        <v>0</v>
      </c>
      <c r="K48" s="60">
        <v>0</v>
      </c>
    </row>
    <row r="49" spans="1:11" s="31" customFormat="1" ht="15" customHeight="1">
      <c r="A49" s="25" t="s">
        <v>544</v>
      </c>
      <c r="B49" s="26" t="s">
        <v>473</v>
      </c>
      <c r="C49" s="26"/>
      <c r="D49" s="34" t="s">
        <v>557</v>
      </c>
      <c r="E49" s="61" t="s">
        <v>558</v>
      </c>
      <c r="F49" s="61" t="s">
        <v>558</v>
      </c>
      <c r="G49" s="60">
        <v>0</v>
      </c>
      <c r="H49" s="60">
        <v>0</v>
      </c>
      <c r="I49" s="60">
        <v>0</v>
      </c>
      <c r="J49" s="60">
        <v>0</v>
      </c>
      <c r="K49" s="60">
        <v>0</v>
      </c>
    </row>
    <row r="50" spans="1:11" s="32" customFormat="1" ht="15" customHeight="1">
      <c r="A50" s="27" t="s">
        <v>544</v>
      </c>
      <c r="B50" s="28" t="s">
        <v>473</v>
      </c>
      <c r="C50" s="28" t="s">
        <v>545</v>
      </c>
      <c r="D50" s="33" t="s">
        <v>559</v>
      </c>
      <c r="E50" s="62" t="s">
        <v>560</v>
      </c>
      <c r="F50" s="62" t="s">
        <v>560</v>
      </c>
      <c r="G50" s="60">
        <v>0</v>
      </c>
      <c r="H50" s="60">
        <v>0</v>
      </c>
      <c r="I50" s="60">
        <v>0</v>
      </c>
      <c r="J50" s="60">
        <v>0</v>
      </c>
      <c r="K50" s="60">
        <v>0</v>
      </c>
    </row>
    <row r="51" spans="1:11" s="32" customFormat="1" ht="15" customHeight="1">
      <c r="A51" s="27" t="s">
        <v>544</v>
      </c>
      <c r="B51" s="28" t="s">
        <v>473</v>
      </c>
      <c r="C51" s="28" t="s">
        <v>546</v>
      </c>
      <c r="D51" s="33" t="s">
        <v>561</v>
      </c>
      <c r="E51" s="62" t="s">
        <v>562</v>
      </c>
      <c r="F51" s="62" t="s">
        <v>562</v>
      </c>
      <c r="G51" s="60">
        <v>0</v>
      </c>
      <c r="H51" s="60">
        <v>0</v>
      </c>
      <c r="I51" s="60">
        <v>0</v>
      </c>
      <c r="J51" s="60">
        <v>0</v>
      </c>
      <c r="K51" s="60">
        <v>0</v>
      </c>
    </row>
    <row r="52" spans="1:11" s="32" customFormat="1" ht="15" customHeight="1">
      <c r="A52" s="27" t="s">
        <v>544</v>
      </c>
      <c r="B52" s="28" t="s">
        <v>473</v>
      </c>
      <c r="C52" s="28" t="s">
        <v>547</v>
      </c>
      <c r="D52" s="33" t="s">
        <v>563</v>
      </c>
      <c r="E52" s="62" t="s">
        <v>564</v>
      </c>
      <c r="F52" s="62" t="s">
        <v>564</v>
      </c>
      <c r="G52" s="60">
        <v>0</v>
      </c>
      <c r="H52" s="60">
        <v>0</v>
      </c>
      <c r="I52" s="60">
        <v>0</v>
      </c>
      <c r="J52" s="60">
        <v>0</v>
      </c>
      <c r="K52" s="60">
        <v>0</v>
      </c>
    </row>
    <row r="53" spans="1:11" s="31" customFormat="1" ht="15" customHeight="1">
      <c r="A53" s="25" t="s">
        <v>544</v>
      </c>
      <c r="B53" s="26" t="s">
        <v>484</v>
      </c>
      <c r="C53" s="26"/>
      <c r="D53" s="34" t="s">
        <v>565</v>
      </c>
      <c r="E53" s="61" t="s">
        <v>566</v>
      </c>
      <c r="F53" s="61" t="s">
        <v>566</v>
      </c>
      <c r="G53" s="60">
        <v>0</v>
      </c>
      <c r="H53" s="60">
        <v>0</v>
      </c>
      <c r="I53" s="60">
        <v>0</v>
      </c>
      <c r="J53" s="60">
        <v>0</v>
      </c>
      <c r="K53" s="60">
        <v>0</v>
      </c>
    </row>
    <row r="54" spans="1:11" s="32" customFormat="1" ht="15" customHeight="1">
      <c r="A54" s="27" t="s">
        <v>544</v>
      </c>
      <c r="B54" s="28" t="s">
        <v>484</v>
      </c>
      <c r="C54" s="28" t="s">
        <v>473</v>
      </c>
      <c r="D54" s="33" t="s">
        <v>567</v>
      </c>
      <c r="E54" s="62" t="s">
        <v>566</v>
      </c>
      <c r="F54" s="62" t="s">
        <v>566</v>
      </c>
      <c r="G54" s="60">
        <v>0</v>
      </c>
      <c r="H54" s="60">
        <v>0</v>
      </c>
      <c r="I54" s="60">
        <v>0</v>
      </c>
      <c r="J54" s="60">
        <v>0</v>
      </c>
      <c r="K54" s="60">
        <v>0</v>
      </c>
    </row>
    <row r="55" spans="1:11" s="31" customFormat="1" ht="15" customHeight="1">
      <c r="A55" s="25" t="s">
        <v>544</v>
      </c>
      <c r="B55" s="26" t="s">
        <v>483</v>
      </c>
      <c r="C55" s="26"/>
      <c r="D55" s="26" t="s">
        <v>568</v>
      </c>
      <c r="E55" s="61" t="s">
        <v>569</v>
      </c>
      <c r="F55" s="61" t="s">
        <v>569</v>
      </c>
      <c r="G55" s="60">
        <v>0</v>
      </c>
      <c r="H55" s="60">
        <v>0</v>
      </c>
      <c r="I55" s="60">
        <v>0</v>
      </c>
      <c r="J55" s="60">
        <v>0</v>
      </c>
      <c r="K55" s="60">
        <v>0</v>
      </c>
    </row>
    <row r="56" spans="1:11" s="32" customFormat="1" ht="15" customHeight="1">
      <c r="A56" s="27" t="s">
        <v>544</v>
      </c>
      <c r="B56" s="28" t="s">
        <v>483</v>
      </c>
      <c r="C56" s="28" t="s">
        <v>473</v>
      </c>
      <c r="D56" s="28" t="s">
        <v>567</v>
      </c>
      <c r="E56" s="62" t="s">
        <v>570</v>
      </c>
      <c r="F56" s="62" t="s">
        <v>570</v>
      </c>
      <c r="G56" s="60">
        <v>0</v>
      </c>
      <c r="H56" s="60">
        <v>0</v>
      </c>
      <c r="I56" s="60">
        <v>0</v>
      </c>
      <c r="J56" s="60">
        <v>0</v>
      </c>
      <c r="K56" s="60">
        <v>0</v>
      </c>
    </row>
    <row r="57" spans="1:11" s="32" customFormat="1" ht="15" customHeight="1">
      <c r="A57" s="27" t="s">
        <v>544</v>
      </c>
      <c r="B57" s="28" t="s">
        <v>483</v>
      </c>
      <c r="C57" s="28" t="s">
        <v>524</v>
      </c>
      <c r="D57" s="28" t="s">
        <v>571</v>
      </c>
      <c r="E57" s="62" t="s">
        <v>572</v>
      </c>
      <c r="F57" s="62" t="s">
        <v>572</v>
      </c>
      <c r="G57" s="60">
        <v>0</v>
      </c>
      <c r="H57" s="60">
        <v>0</v>
      </c>
      <c r="I57" s="60">
        <v>0</v>
      </c>
      <c r="J57" s="60">
        <v>0</v>
      </c>
      <c r="K57" s="60">
        <v>0</v>
      </c>
    </row>
    <row r="58" spans="1:11" s="31" customFormat="1" ht="15" customHeight="1">
      <c r="A58" s="25" t="s">
        <v>544</v>
      </c>
      <c r="B58" s="26" t="s">
        <v>523</v>
      </c>
      <c r="C58" s="26"/>
      <c r="D58" s="26" t="s">
        <v>573</v>
      </c>
      <c r="E58" s="61" t="s">
        <v>574</v>
      </c>
      <c r="F58" s="61" t="s">
        <v>574</v>
      </c>
      <c r="G58" s="60">
        <v>0</v>
      </c>
      <c r="H58" s="60">
        <v>0</v>
      </c>
      <c r="I58" s="60">
        <v>0</v>
      </c>
      <c r="J58" s="60">
        <v>0</v>
      </c>
      <c r="K58" s="60">
        <v>0</v>
      </c>
    </row>
    <row r="59" spans="1:11" s="32" customFormat="1" ht="15" customHeight="1">
      <c r="A59" s="27" t="s">
        <v>544</v>
      </c>
      <c r="B59" s="28" t="s">
        <v>523</v>
      </c>
      <c r="C59" s="28" t="s">
        <v>473</v>
      </c>
      <c r="D59" s="28" t="s">
        <v>575</v>
      </c>
      <c r="E59" s="62" t="s">
        <v>576</v>
      </c>
      <c r="F59" s="62" t="s">
        <v>576</v>
      </c>
      <c r="G59" s="60">
        <v>0</v>
      </c>
      <c r="H59" s="60">
        <v>0</v>
      </c>
      <c r="I59" s="60">
        <v>0</v>
      </c>
      <c r="J59" s="60">
        <v>0</v>
      </c>
      <c r="K59" s="60">
        <v>0</v>
      </c>
    </row>
    <row r="60" spans="1:11" s="32" customFormat="1" ht="15" customHeight="1">
      <c r="A60" s="27" t="s">
        <v>544</v>
      </c>
      <c r="B60" s="28" t="s">
        <v>523</v>
      </c>
      <c r="C60" s="28" t="s">
        <v>505</v>
      </c>
      <c r="D60" s="28" t="s">
        <v>577</v>
      </c>
      <c r="E60" s="62" t="s">
        <v>578</v>
      </c>
      <c r="F60" s="62" t="s">
        <v>578</v>
      </c>
      <c r="G60" s="60">
        <v>0</v>
      </c>
      <c r="H60" s="60">
        <v>0</v>
      </c>
      <c r="I60" s="60">
        <v>0</v>
      </c>
      <c r="J60" s="60">
        <v>0</v>
      </c>
      <c r="K60" s="60">
        <v>0</v>
      </c>
    </row>
    <row r="61" spans="1:11" ht="15" customHeight="1">
      <c r="A61" s="22" t="s">
        <v>548</v>
      </c>
      <c r="B61" s="23"/>
      <c r="C61" s="23"/>
      <c r="D61" s="23" t="s">
        <v>579</v>
      </c>
      <c r="E61" s="60" t="s">
        <v>488</v>
      </c>
      <c r="F61" s="60" t="s">
        <v>488</v>
      </c>
      <c r="G61" s="60">
        <v>0</v>
      </c>
      <c r="H61" s="60">
        <v>0</v>
      </c>
      <c r="I61" s="60">
        <v>0</v>
      </c>
      <c r="J61" s="60">
        <v>0</v>
      </c>
      <c r="K61" s="60">
        <v>0</v>
      </c>
    </row>
    <row r="62" spans="1:11" s="31" customFormat="1" ht="15" customHeight="1">
      <c r="A62" s="25" t="s">
        <v>551</v>
      </c>
      <c r="B62" s="26" t="s">
        <v>552</v>
      </c>
      <c r="C62" s="26"/>
      <c r="D62" s="26" t="s">
        <v>583</v>
      </c>
      <c r="E62" s="61" t="s">
        <v>585</v>
      </c>
      <c r="F62" s="61" t="s">
        <v>585</v>
      </c>
      <c r="G62" s="60">
        <v>0</v>
      </c>
      <c r="H62" s="60">
        <v>0</v>
      </c>
      <c r="I62" s="60">
        <v>0</v>
      </c>
      <c r="J62" s="60">
        <v>0</v>
      </c>
      <c r="K62" s="60">
        <v>0</v>
      </c>
    </row>
    <row r="63" spans="1:11" s="32" customFormat="1" ht="15" customHeight="1">
      <c r="A63" s="27" t="s">
        <v>580</v>
      </c>
      <c r="B63" s="28" t="s">
        <v>581</v>
      </c>
      <c r="C63" s="28" t="s">
        <v>582</v>
      </c>
      <c r="D63" s="28" t="s">
        <v>584</v>
      </c>
      <c r="E63" s="62" t="s">
        <v>585</v>
      </c>
      <c r="F63" s="62" t="s">
        <v>585</v>
      </c>
      <c r="G63" s="60">
        <v>0</v>
      </c>
      <c r="H63" s="60">
        <v>0</v>
      </c>
      <c r="I63" s="60">
        <v>0</v>
      </c>
      <c r="J63" s="60">
        <v>0</v>
      </c>
      <c r="K63" s="60">
        <v>0</v>
      </c>
    </row>
    <row r="64" spans="1:11" ht="15" customHeight="1">
      <c r="A64" s="22" t="s">
        <v>549</v>
      </c>
      <c r="B64" s="23"/>
      <c r="C64" s="23"/>
      <c r="D64" s="23" t="s">
        <v>586</v>
      </c>
      <c r="E64" s="60" t="s">
        <v>587</v>
      </c>
      <c r="F64" s="60" t="s">
        <v>587</v>
      </c>
      <c r="G64" s="60">
        <v>0</v>
      </c>
      <c r="H64" s="60">
        <v>0</v>
      </c>
      <c r="I64" s="60">
        <v>0</v>
      </c>
      <c r="J64" s="60">
        <v>0</v>
      </c>
      <c r="K64" s="60">
        <v>0</v>
      </c>
    </row>
    <row r="65" spans="1:11" s="31" customFormat="1" ht="15" customHeight="1">
      <c r="A65" s="25" t="s">
        <v>588</v>
      </c>
      <c r="B65" s="26" t="s">
        <v>589</v>
      </c>
      <c r="C65" s="26"/>
      <c r="D65" s="26" t="s">
        <v>590</v>
      </c>
      <c r="E65" s="61" t="s">
        <v>591</v>
      </c>
      <c r="F65" s="61" t="s">
        <v>591</v>
      </c>
      <c r="G65" s="60">
        <v>0</v>
      </c>
      <c r="H65" s="60">
        <v>0</v>
      </c>
      <c r="I65" s="60">
        <v>0</v>
      </c>
      <c r="J65" s="60">
        <v>0</v>
      </c>
      <c r="K65" s="60">
        <v>0</v>
      </c>
    </row>
    <row r="66" spans="1:11" s="32" customFormat="1" ht="15" customHeight="1">
      <c r="A66" s="27" t="s">
        <v>592</v>
      </c>
      <c r="B66" s="28" t="s">
        <v>484</v>
      </c>
      <c r="C66" s="28" t="s">
        <v>473</v>
      </c>
      <c r="D66" s="28" t="s">
        <v>593</v>
      </c>
      <c r="E66" s="62" t="s">
        <v>587</v>
      </c>
      <c r="F66" s="62" t="s">
        <v>587</v>
      </c>
      <c r="G66" s="60">
        <v>0</v>
      </c>
      <c r="H66" s="60">
        <v>0</v>
      </c>
      <c r="I66" s="60">
        <v>0</v>
      </c>
      <c r="J66" s="60">
        <v>0</v>
      </c>
      <c r="K66" s="60">
        <v>0</v>
      </c>
    </row>
    <row r="67" spans="1:11" ht="15" customHeight="1">
      <c r="A67" s="22" t="s">
        <v>550</v>
      </c>
      <c r="B67" s="23"/>
      <c r="C67" s="23"/>
      <c r="D67" s="23" t="s">
        <v>594</v>
      </c>
      <c r="E67" s="60" t="s">
        <v>595</v>
      </c>
      <c r="F67" s="60" t="s">
        <v>595</v>
      </c>
      <c r="G67" s="60">
        <v>0</v>
      </c>
      <c r="H67" s="60">
        <v>0</v>
      </c>
      <c r="I67" s="60">
        <v>0</v>
      </c>
      <c r="J67" s="60">
        <v>0</v>
      </c>
      <c r="K67" s="60">
        <v>0</v>
      </c>
    </row>
    <row r="68" spans="1:11" s="31" customFormat="1" ht="15" customHeight="1">
      <c r="A68" s="25" t="s">
        <v>596</v>
      </c>
      <c r="B68" s="26" t="s">
        <v>597</v>
      </c>
      <c r="C68" s="26"/>
      <c r="D68" s="26" t="s">
        <v>598</v>
      </c>
      <c r="E68" s="61" t="s">
        <v>599</v>
      </c>
      <c r="F68" s="61" t="s">
        <v>599</v>
      </c>
      <c r="G68" s="60">
        <v>0</v>
      </c>
      <c r="H68" s="60">
        <v>0</v>
      </c>
      <c r="I68" s="60">
        <v>0</v>
      </c>
      <c r="J68" s="60">
        <v>0</v>
      </c>
      <c r="K68" s="60">
        <v>0</v>
      </c>
    </row>
    <row r="69" spans="1:11" s="32" customFormat="1" ht="15" customHeight="1">
      <c r="A69" s="27" t="s">
        <v>596</v>
      </c>
      <c r="B69" s="28" t="s">
        <v>597</v>
      </c>
      <c r="C69" s="28" t="s">
        <v>600</v>
      </c>
      <c r="D69" s="28" t="s">
        <v>598</v>
      </c>
      <c r="E69" s="62" t="s">
        <v>599</v>
      </c>
      <c r="F69" s="62" t="s">
        <v>599</v>
      </c>
      <c r="G69" s="60">
        <v>0</v>
      </c>
      <c r="H69" s="60">
        <v>0</v>
      </c>
      <c r="I69" s="60">
        <v>0</v>
      </c>
      <c r="J69" s="60">
        <v>0</v>
      </c>
      <c r="K69" s="60">
        <v>0</v>
      </c>
    </row>
    <row r="70" spans="1:11" ht="15" customHeight="1">
      <c r="A70" s="22"/>
      <c r="B70" s="23"/>
      <c r="C70" s="23"/>
      <c r="D70" s="23"/>
      <c r="E70" s="24"/>
      <c r="F70" s="24"/>
      <c r="G70" s="24"/>
      <c r="H70" s="24"/>
      <c r="I70" s="24"/>
      <c r="J70" s="24"/>
      <c r="K70" s="24"/>
    </row>
    <row r="71" spans="1:11" ht="15" customHeight="1">
      <c r="A71" s="144" t="s">
        <v>125</v>
      </c>
      <c r="B71" s="145" t="s">
        <v>4</v>
      </c>
      <c r="C71" s="145" t="s">
        <v>4</v>
      </c>
      <c r="D71" s="145" t="s">
        <v>4</v>
      </c>
      <c r="E71" s="145" t="s">
        <v>4</v>
      </c>
      <c r="F71" s="145" t="s">
        <v>4</v>
      </c>
      <c r="G71" s="145" t="s">
        <v>4</v>
      </c>
      <c r="H71" s="145" t="s">
        <v>4</v>
      </c>
      <c r="I71" s="145" t="s">
        <v>4</v>
      </c>
      <c r="J71" s="145" t="s">
        <v>4</v>
      </c>
      <c r="K71" s="145" t="s">
        <v>4</v>
      </c>
    </row>
    <row r="72" spans="1:11" ht="15" customHeight="1">
      <c r="A72" s="144" t="s">
        <v>107</v>
      </c>
      <c r="B72" s="145" t="s">
        <v>4</v>
      </c>
      <c r="C72" s="145" t="s">
        <v>4</v>
      </c>
      <c r="D72" s="145" t="s">
        <v>4</v>
      </c>
      <c r="E72" s="145" t="s">
        <v>4</v>
      </c>
      <c r="F72" s="145" t="s">
        <v>4</v>
      </c>
      <c r="G72" s="145" t="s">
        <v>4</v>
      </c>
      <c r="H72" s="145" t="s">
        <v>4</v>
      </c>
      <c r="I72" s="145" t="s">
        <v>4</v>
      </c>
      <c r="J72" s="145" t="s">
        <v>4</v>
      </c>
      <c r="K72" s="145" t="s">
        <v>4</v>
      </c>
    </row>
    <row r="74" ht="12.75">
      <c r="G74" s="10" t="s">
        <v>126</v>
      </c>
    </row>
  </sheetData>
  <sheetProtection/>
  <mergeCells count="15">
    <mergeCell ref="A4:C7"/>
    <mergeCell ref="E4:E7"/>
    <mergeCell ref="F4:F7"/>
    <mergeCell ref="G4:G7"/>
    <mergeCell ref="D4:D7"/>
    <mergeCell ref="A3:D3"/>
    <mergeCell ref="A71:K71"/>
    <mergeCell ref="A72:K72"/>
    <mergeCell ref="A8:A9"/>
    <mergeCell ref="B8:B9"/>
    <mergeCell ref="C8:C9"/>
    <mergeCell ref="I4:I7"/>
    <mergeCell ref="J4:J7"/>
    <mergeCell ref="K4:K7"/>
    <mergeCell ref="H4:H7"/>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74"/>
  <sheetViews>
    <sheetView workbookViewId="0" topLeftCell="A7">
      <selection activeCell="A3" sqref="A3:D3"/>
    </sheetView>
  </sheetViews>
  <sheetFormatPr defaultColWidth="9.140625" defaultRowHeight="12.75"/>
  <cols>
    <col min="1" max="3" width="3.140625" style="0" customWidth="1"/>
    <col min="4" max="4" width="33.8515625" style="0" customWidth="1"/>
    <col min="5" max="10" width="14.00390625" style="0" customWidth="1"/>
    <col min="11" max="11" width="9.7109375" style="0" customWidth="1"/>
  </cols>
  <sheetData>
    <row r="1" ht="19.5">
      <c r="F1" s="1" t="s">
        <v>127</v>
      </c>
    </row>
    <row r="2" ht="12.75">
      <c r="J2" s="2" t="s">
        <v>128</v>
      </c>
    </row>
    <row r="3" spans="1:10" ht="13.5" thickBot="1">
      <c r="A3" s="143" t="s">
        <v>629</v>
      </c>
      <c r="B3" s="143"/>
      <c r="C3" s="143"/>
      <c r="D3" s="143"/>
      <c r="J3" s="2" t="s">
        <v>2</v>
      </c>
    </row>
    <row r="4" spans="1:10" ht="15" customHeight="1">
      <c r="A4" s="139" t="s">
        <v>111</v>
      </c>
      <c r="B4" s="140" t="s">
        <v>4</v>
      </c>
      <c r="C4" s="140" t="s">
        <v>4</v>
      </c>
      <c r="D4" s="140" t="s">
        <v>112</v>
      </c>
      <c r="E4" s="148" t="s">
        <v>82</v>
      </c>
      <c r="F4" s="148" t="s">
        <v>129</v>
      </c>
      <c r="G4" s="148" t="s">
        <v>130</v>
      </c>
      <c r="H4" s="148" t="s">
        <v>131</v>
      </c>
      <c r="I4" s="148" t="s">
        <v>132</v>
      </c>
      <c r="J4" s="148" t="s">
        <v>133</v>
      </c>
    </row>
    <row r="5" spans="1:10" ht="15" customHeight="1">
      <c r="A5" s="146" t="s">
        <v>119</v>
      </c>
      <c r="B5" s="147" t="s">
        <v>4</v>
      </c>
      <c r="C5" s="147" t="s">
        <v>4</v>
      </c>
      <c r="D5" s="147" t="s">
        <v>4</v>
      </c>
      <c r="E5" s="149" t="s">
        <v>4</v>
      </c>
      <c r="F5" s="149" t="s">
        <v>4</v>
      </c>
      <c r="G5" s="149" t="s">
        <v>4</v>
      </c>
      <c r="H5" s="149" t="s">
        <v>4</v>
      </c>
      <c r="I5" s="149" t="s">
        <v>4</v>
      </c>
      <c r="J5" s="149" t="s">
        <v>4</v>
      </c>
    </row>
    <row r="6" spans="1:10" ht="15" customHeight="1">
      <c r="A6" s="146" t="s">
        <v>4</v>
      </c>
      <c r="B6" s="147" t="s">
        <v>4</v>
      </c>
      <c r="C6" s="147" t="s">
        <v>4</v>
      </c>
      <c r="D6" s="147" t="s">
        <v>4</v>
      </c>
      <c r="E6" s="149" t="s">
        <v>4</v>
      </c>
      <c r="F6" s="149" t="s">
        <v>4</v>
      </c>
      <c r="G6" s="149" t="s">
        <v>4</v>
      </c>
      <c r="H6" s="149" t="s">
        <v>4</v>
      </c>
      <c r="I6" s="149" t="s">
        <v>4</v>
      </c>
      <c r="J6" s="149" t="s">
        <v>4</v>
      </c>
    </row>
    <row r="7" spans="1:10" ht="15" customHeight="1">
      <c r="A7" s="146" t="s">
        <v>4</v>
      </c>
      <c r="B7" s="147" t="s">
        <v>4</v>
      </c>
      <c r="C7" s="147" t="s">
        <v>4</v>
      </c>
      <c r="D7" s="147" t="s">
        <v>4</v>
      </c>
      <c r="E7" s="149" t="s">
        <v>4</v>
      </c>
      <c r="F7" s="149" t="s">
        <v>4</v>
      </c>
      <c r="G7" s="149" t="s">
        <v>4</v>
      </c>
      <c r="H7" s="149" t="s">
        <v>4</v>
      </c>
      <c r="I7" s="149" t="s">
        <v>4</v>
      </c>
      <c r="J7" s="149" t="s">
        <v>4</v>
      </c>
    </row>
    <row r="8" spans="1:10" ht="15" customHeight="1">
      <c r="A8" s="146" t="s">
        <v>121</v>
      </c>
      <c r="B8" s="147" t="s">
        <v>122</v>
      </c>
      <c r="C8" s="147" t="s">
        <v>123</v>
      </c>
      <c r="D8" s="6" t="s">
        <v>9</v>
      </c>
      <c r="E8" s="5" t="s">
        <v>10</v>
      </c>
      <c r="F8" s="5" t="s">
        <v>11</v>
      </c>
      <c r="G8" s="5" t="s">
        <v>19</v>
      </c>
      <c r="H8" s="5" t="s">
        <v>23</v>
      </c>
      <c r="I8" s="5" t="s">
        <v>27</v>
      </c>
      <c r="J8" s="5" t="s">
        <v>31</v>
      </c>
    </row>
    <row r="9" spans="1:10" ht="15" customHeight="1">
      <c r="A9" s="146" t="s">
        <v>4</v>
      </c>
      <c r="B9" s="147" t="s">
        <v>4</v>
      </c>
      <c r="C9" s="147" t="s">
        <v>4</v>
      </c>
      <c r="D9" s="6" t="s">
        <v>124</v>
      </c>
      <c r="E9" s="65">
        <f>F9+G9</f>
        <v>731.83</v>
      </c>
      <c r="F9" s="65">
        <f>F10+F23+F26+F35+F43+F50+F67</f>
        <v>278.93</v>
      </c>
      <c r="G9" s="65">
        <f>G10+G26+G35+G40+G43+G50+G64</f>
        <v>452.90000000000003</v>
      </c>
      <c r="H9" s="66">
        <v>0</v>
      </c>
      <c r="I9" s="66">
        <v>0</v>
      </c>
      <c r="J9" s="66">
        <v>0</v>
      </c>
    </row>
    <row r="10" spans="1:10" ht="15" customHeight="1">
      <c r="A10" s="16">
        <v>201</v>
      </c>
      <c r="B10" s="6"/>
      <c r="C10" s="6"/>
      <c r="D10" s="6" t="s">
        <v>475</v>
      </c>
      <c r="E10" s="66">
        <f aca="true" t="shared" si="0" ref="E10:E69">F10+G10</f>
        <v>142.17999999999998</v>
      </c>
      <c r="F10" s="66">
        <v>130.92</v>
      </c>
      <c r="G10" s="66">
        <v>11.26</v>
      </c>
      <c r="H10" s="66">
        <v>0</v>
      </c>
      <c r="I10" s="66">
        <v>0</v>
      </c>
      <c r="J10" s="66">
        <v>0</v>
      </c>
    </row>
    <row r="11" spans="1:10" s="31" customFormat="1" ht="15" customHeight="1">
      <c r="A11" s="25">
        <v>201</v>
      </c>
      <c r="B11" s="26" t="s">
        <v>473</v>
      </c>
      <c r="C11" s="26"/>
      <c r="D11" s="26" t="s">
        <v>476</v>
      </c>
      <c r="E11" s="67">
        <f t="shared" si="0"/>
        <v>18.28</v>
      </c>
      <c r="F11" s="67">
        <v>12.02</v>
      </c>
      <c r="G11" s="67">
        <v>6.26</v>
      </c>
      <c r="H11" s="66">
        <v>0</v>
      </c>
      <c r="I11" s="66">
        <v>0</v>
      </c>
      <c r="J11" s="66">
        <v>0</v>
      </c>
    </row>
    <row r="12" spans="1:10" s="32" customFormat="1" ht="15" customHeight="1">
      <c r="A12" s="27" t="s">
        <v>474</v>
      </c>
      <c r="B12" s="28" t="s">
        <v>473</v>
      </c>
      <c r="C12" s="28" t="s">
        <v>473</v>
      </c>
      <c r="D12" s="28" t="s">
        <v>477</v>
      </c>
      <c r="E12" s="68">
        <f t="shared" si="0"/>
        <v>12.02</v>
      </c>
      <c r="F12" s="68">
        <v>12.02</v>
      </c>
      <c r="G12" s="68">
        <v>0</v>
      </c>
      <c r="H12" s="66">
        <v>0</v>
      </c>
      <c r="I12" s="66">
        <v>0</v>
      </c>
      <c r="J12" s="66">
        <v>0</v>
      </c>
    </row>
    <row r="13" spans="1:10" s="32" customFormat="1" ht="15" customHeight="1">
      <c r="A13" s="27" t="s">
        <v>474</v>
      </c>
      <c r="B13" s="28" t="s">
        <v>473</v>
      </c>
      <c r="C13" s="28" t="s">
        <v>478</v>
      </c>
      <c r="D13" s="28" t="s">
        <v>479</v>
      </c>
      <c r="E13" s="68">
        <f t="shared" si="0"/>
        <v>6.26</v>
      </c>
      <c r="F13" s="68">
        <v>0</v>
      </c>
      <c r="G13" s="68">
        <v>6.26</v>
      </c>
      <c r="H13" s="66">
        <v>0</v>
      </c>
      <c r="I13" s="66">
        <v>0</v>
      </c>
      <c r="J13" s="66">
        <v>0</v>
      </c>
    </row>
    <row r="14" spans="1:10" s="31" customFormat="1" ht="15" customHeight="1">
      <c r="A14" s="25" t="s">
        <v>474</v>
      </c>
      <c r="B14" s="26" t="s">
        <v>483</v>
      </c>
      <c r="C14" s="26"/>
      <c r="D14" s="26" t="s">
        <v>497</v>
      </c>
      <c r="E14" s="67">
        <f t="shared" si="0"/>
        <v>76.05</v>
      </c>
      <c r="F14" s="67">
        <v>71.05</v>
      </c>
      <c r="G14" s="67">
        <v>5</v>
      </c>
      <c r="H14" s="66">
        <v>0</v>
      </c>
      <c r="I14" s="66">
        <v>0</v>
      </c>
      <c r="J14" s="66">
        <v>0</v>
      </c>
    </row>
    <row r="15" spans="1:10" s="32" customFormat="1" ht="15" customHeight="1">
      <c r="A15" s="27" t="s">
        <v>474</v>
      </c>
      <c r="B15" s="28" t="s">
        <v>483</v>
      </c>
      <c r="C15" s="28" t="s">
        <v>473</v>
      </c>
      <c r="D15" s="28" t="s">
        <v>477</v>
      </c>
      <c r="E15" s="68">
        <f t="shared" si="0"/>
        <v>71.05</v>
      </c>
      <c r="F15" s="68">
        <v>71.05</v>
      </c>
      <c r="G15" s="68">
        <v>0</v>
      </c>
      <c r="H15" s="66">
        <v>0</v>
      </c>
      <c r="I15" s="66">
        <v>0</v>
      </c>
      <c r="J15" s="66">
        <v>0</v>
      </c>
    </row>
    <row r="16" spans="1:10" s="32" customFormat="1" ht="15" customHeight="1">
      <c r="A16" s="27" t="s">
        <v>474</v>
      </c>
      <c r="B16" s="28" t="s">
        <v>483</v>
      </c>
      <c r="C16" s="28" t="s">
        <v>484</v>
      </c>
      <c r="D16" s="28" t="s">
        <v>487</v>
      </c>
      <c r="E16" s="68">
        <f t="shared" si="0"/>
        <v>5</v>
      </c>
      <c r="F16" s="68">
        <v>0</v>
      </c>
      <c r="G16" s="68">
        <v>5</v>
      </c>
      <c r="H16" s="66">
        <v>0</v>
      </c>
      <c r="I16" s="66">
        <v>0</v>
      </c>
      <c r="J16" s="66">
        <v>0</v>
      </c>
    </row>
    <row r="17" spans="1:10" s="31" customFormat="1" ht="15" customHeight="1">
      <c r="A17" s="25" t="s">
        <v>474</v>
      </c>
      <c r="B17" s="26" t="s">
        <v>489</v>
      </c>
      <c r="C17" s="26"/>
      <c r="D17" s="26" t="s">
        <v>490</v>
      </c>
      <c r="E17" s="67">
        <f t="shared" si="0"/>
        <v>15.05</v>
      </c>
      <c r="F17" s="67">
        <v>15.05</v>
      </c>
      <c r="G17" s="67">
        <v>0</v>
      </c>
      <c r="H17" s="66">
        <v>0</v>
      </c>
      <c r="I17" s="66">
        <v>0</v>
      </c>
      <c r="J17" s="66">
        <v>0</v>
      </c>
    </row>
    <row r="18" spans="1:10" s="32" customFormat="1" ht="15" customHeight="1">
      <c r="A18" s="27" t="s">
        <v>474</v>
      </c>
      <c r="B18" s="28" t="s">
        <v>489</v>
      </c>
      <c r="C18" s="28" t="s">
        <v>473</v>
      </c>
      <c r="D18" s="28" t="s">
        <v>477</v>
      </c>
      <c r="E18" s="68">
        <f t="shared" si="0"/>
        <v>15.05</v>
      </c>
      <c r="F18" s="68">
        <v>15.05</v>
      </c>
      <c r="G18" s="68">
        <v>0</v>
      </c>
      <c r="H18" s="66">
        <v>0</v>
      </c>
      <c r="I18" s="66">
        <v>0</v>
      </c>
      <c r="J18" s="66">
        <v>0</v>
      </c>
    </row>
    <row r="19" spans="1:10" s="31" customFormat="1" ht="15" customHeight="1">
      <c r="A19" s="25" t="s">
        <v>474</v>
      </c>
      <c r="B19" s="26" t="s">
        <v>492</v>
      </c>
      <c r="C19" s="26"/>
      <c r="D19" s="26" t="s">
        <v>493</v>
      </c>
      <c r="E19" s="67">
        <f t="shared" si="0"/>
        <v>8.71</v>
      </c>
      <c r="F19" s="67">
        <v>8.71</v>
      </c>
      <c r="G19" s="67">
        <v>0</v>
      </c>
      <c r="H19" s="66">
        <v>0</v>
      </c>
      <c r="I19" s="66">
        <v>0</v>
      </c>
      <c r="J19" s="66">
        <v>0</v>
      </c>
    </row>
    <row r="20" spans="1:10" s="32" customFormat="1" ht="15" customHeight="1">
      <c r="A20" s="27" t="s">
        <v>474</v>
      </c>
      <c r="B20" s="28" t="s">
        <v>492</v>
      </c>
      <c r="C20" s="28" t="s">
        <v>473</v>
      </c>
      <c r="D20" s="28" t="s">
        <v>477</v>
      </c>
      <c r="E20" s="68">
        <f t="shared" si="0"/>
        <v>8.71</v>
      </c>
      <c r="F20" s="68">
        <v>8.71</v>
      </c>
      <c r="G20" s="68">
        <v>0</v>
      </c>
      <c r="H20" s="66">
        <v>0</v>
      </c>
      <c r="I20" s="66">
        <v>0</v>
      </c>
      <c r="J20" s="66">
        <v>0</v>
      </c>
    </row>
    <row r="21" spans="1:10" s="31" customFormat="1" ht="15" customHeight="1">
      <c r="A21" s="25" t="s">
        <v>474</v>
      </c>
      <c r="B21" s="26" t="s">
        <v>495</v>
      </c>
      <c r="C21" s="26"/>
      <c r="D21" s="26" t="s">
        <v>496</v>
      </c>
      <c r="E21" s="67">
        <f t="shared" si="0"/>
        <v>24.09</v>
      </c>
      <c r="F21" s="67">
        <v>24.09</v>
      </c>
      <c r="G21" s="67">
        <v>0</v>
      </c>
      <c r="H21" s="66">
        <v>0</v>
      </c>
      <c r="I21" s="66">
        <v>0</v>
      </c>
      <c r="J21" s="66">
        <v>0</v>
      </c>
    </row>
    <row r="22" spans="1:10" s="32" customFormat="1" ht="15" customHeight="1">
      <c r="A22" s="27" t="s">
        <v>474</v>
      </c>
      <c r="B22" s="28" t="s">
        <v>495</v>
      </c>
      <c r="C22" s="28" t="s">
        <v>473</v>
      </c>
      <c r="D22" s="28" t="s">
        <v>477</v>
      </c>
      <c r="E22" s="68">
        <f t="shared" si="0"/>
        <v>24.09</v>
      </c>
      <c r="F22" s="68">
        <v>24.09</v>
      </c>
      <c r="G22" s="68">
        <v>0</v>
      </c>
      <c r="H22" s="66">
        <v>0</v>
      </c>
      <c r="I22" s="66">
        <v>0</v>
      </c>
      <c r="J22" s="66">
        <v>0</v>
      </c>
    </row>
    <row r="23" spans="1:10" ht="15" customHeight="1">
      <c r="A23" s="22" t="s">
        <v>499</v>
      </c>
      <c r="B23" s="23"/>
      <c r="C23" s="23"/>
      <c r="D23" s="23" t="s">
        <v>500</v>
      </c>
      <c r="E23" s="66">
        <f t="shared" si="0"/>
        <v>16.94</v>
      </c>
      <c r="F23" s="66">
        <v>16.94</v>
      </c>
      <c r="G23" s="66">
        <v>0</v>
      </c>
      <c r="H23" s="66">
        <v>0</v>
      </c>
      <c r="I23" s="66">
        <v>0</v>
      </c>
      <c r="J23" s="66">
        <v>0</v>
      </c>
    </row>
    <row r="24" spans="1:10" s="31" customFormat="1" ht="15" customHeight="1">
      <c r="A24" s="25" t="s">
        <v>499</v>
      </c>
      <c r="B24" s="26" t="s">
        <v>473</v>
      </c>
      <c r="C24" s="26"/>
      <c r="D24" s="26" t="s">
        <v>502</v>
      </c>
      <c r="E24" s="67">
        <f t="shared" si="0"/>
        <v>16.94</v>
      </c>
      <c r="F24" s="67">
        <v>16.94</v>
      </c>
      <c r="G24" s="67">
        <v>0</v>
      </c>
      <c r="H24" s="66">
        <v>0</v>
      </c>
      <c r="I24" s="66">
        <v>0</v>
      </c>
      <c r="J24" s="66">
        <v>0</v>
      </c>
    </row>
    <row r="25" spans="1:10" s="32" customFormat="1" ht="15" customHeight="1">
      <c r="A25" s="27" t="s">
        <v>499</v>
      </c>
      <c r="B25" s="28" t="s">
        <v>473</v>
      </c>
      <c r="C25" s="28" t="s">
        <v>473</v>
      </c>
      <c r="D25" s="28" t="s">
        <v>477</v>
      </c>
      <c r="E25" s="68">
        <f t="shared" si="0"/>
        <v>16.94</v>
      </c>
      <c r="F25" s="68">
        <v>16.94</v>
      </c>
      <c r="G25" s="68">
        <v>0</v>
      </c>
      <c r="H25" s="66">
        <v>0</v>
      </c>
      <c r="I25" s="66">
        <v>0</v>
      </c>
      <c r="J25" s="66">
        <v>0</v>
      </c>
    </row>
    <row r="26" spans="1:10" ht="15" customHeight="1">
      <c r="A26" s="22" t="s">
        <v>504</v>
      </c>
      <c r="B26" s="23"/>
      <c r="C26" s="23"/>
      <c r="D26" s="23" t="s">
        <v>506</v>
      </c>
      <c r="E26" s="66">
        <f t="shared" si="0"/>
        <v>85.44999999999999</v>
      </c>
      <c r="F26" s="66">
        <v>33.22</v>
      </c>
      <c r="G26" s="66">
        <v>52.23</v>
      </c>
      <c r="H26" s="66">
        <v>0</v>
      </c>
      <c r="I26" s="66">
        <v>0</v>
      </c>
      <c r="J26" s="66">
        <v>0</v>
      </c>
    </row>
    <row r="27" spans="1:10" s="31" customFormat="1" ht="15" customHeight="1">
      <c r="A27" s="25" t="s">
        <v>504</v>
      </c>
      <c r="B27" s="26" t="s">
        <v>484</v>
      </c>
      <c r="C27" s="26"/>
      <c r="D27" s="26" t="s">
        <v>507</v>
      </c>
      <c r="E27" s="67">
        <f t="shared" si="0"/>
        <v>8.81</v>
      </c>
      <c r="F27" s="67">
        <v>0</v>
      </c>
      <c r="G27" s="67">
        <v>8.81</v>
      </c>
      <c r="H27" s="66">
        <v>0</v>
      </c>
      <c r="I27" s="66">
        <v>0</v>
      </c>
      <c r="J27" s="66">
        <v>0</v>
      </c>
    </row>
    <row r="28" spans="1:10" s="32" customFormat="1" ht="15" customHeight="1">
      <c r="A28" s="27" t="s">
        <v>504</v>
      </c>
      <c r="B28" s="28" t="s">
        <v>484</v>
      </c>
      <c r="C28" s="28" t="s">
        <v>505</v>
      </c>
      <c r="D28" s="28" t="s">
        <v>508</v>
      </c>
      <c r="E28" s="68">
        <f t="shared" si="0"/>
        <v>8.81</v>
      </c>
      <c r="F28" s="68">
        <v>0</v>
      </c>
      <c r="G28" s="68">
        <v>8.81</v>
      </c>
      <c r="H28" s="66">
        <v>0</v>
      </c>
      <c r="I28" s="66">
        <v>0</v>
      </c>
      <c r="J28" s="66">
        <v>0</v>
      </c>
    </row>
    <row r="29" spans="1:10" s="31" customFormat="1" ht="15" customHeight="1">
      <c r="A29" s="25" t="s">
        <v>504</v>
      </c>
      <c r="B29" s="26" t="s">
        <v>505</v>
      </c>
      <c r="C29" s="26"/>
      <c r="D29" s="26" t="s">
        <v>512</v>
      </c>
      <c r="E29" s="67">
        <f t="shared" si="0"/>
        <v>33.22</v>
      </c>
      <c r="F29" s="67">
        <v>33.22</v>
      </c>
      <c r="G29" s="67">
        <v>0</v>
      </c>
      <c r="H29" s="66">
        <v>0</v>
      </c>
      <c r="I29" s="66">
        <v>0</v>
      </c>
      <c r="J29" s="66">
        <v>0</v>
      </c>
    </row>
    <row r="30" spans="1:10" s="32" customFormat="1" ht="15" customHeight="1">
      <c r="A30" s="27" t="s">
        <v>504</v>
      </c>
      <c r="B30" s="28" t="s">
        <v>505</v>
      </c>
      <c r="C30" s="28" t="s">
        <v>505</v>
      </c>
      <c r="D30" s="28" t="s">
        <v>514</v>
      </c>
      <c r="E30" s="68">
        <f t="shared" si="0"/>
        <v>33.22</v>
      </c>
      <c r="F30" s="68">
        <v>33.22</v>
      </c>
      <c r="G30" s="68">
        <v>0</v>
      </c>
      <c r="H30" s="66">
        <v>0</v>
      </c>
      <c r="I30" s="66">
        <v>0</v>
      </c>
      <c r="J30" s="66">
        <v>0</v>
      </c>
    </row>
    <row r="31" spans="1:10" s="31" customFormat="1" ht="15" customHeight="1">
      <c r="A31" s="25" t="s">
        <v>504</v>
      </c>
      <c r="B31" s="26" t="s">
        <v>510</v>
      </c>
      <c r="C31" s="26"/>
      <c r="D31" s="26" t="s">
        <v>515</v>
      </c>
      <c r="E31" s="67">
        <f t="shared" si="0"/>
        <v>9.9</v>
      </c>
      <c r="F31" s="67">
        <v>0</v>
      </c>
      <c r="G31" s="67">
        <v>9.9</v>
      </c>
      <c r="H31" s="66">
        <v>0</v>
      </c>
      <c r="I31" s="66">
        <v>0</v>
      </c>
      <c r="J31" s="66">
        <v>0</v>
      </c>
    </row>
    <row r="32" spans="1:10" s="32" customFormat="1" ht="15" customHeight="1">
      <c r="A32" s="27" t="s">
        <v>504</v>
      </c>
      <c r="B32" s="28" t="s">
        <v>510</v>
      </c>
      <c r="C32" s="28" t="s">
        <v>505</v>
      </c>
      <c r="D32" s="28" t="s">
        <v>517</v>
      </c>
      <c r="E32" s="68">
        <f t="shared" si="0"/>
        <v>9.9</v>
      </c>
      <c r="F32" s="68">
        <v>0</v>
      </c>
      <c r="G32" s="68">
        <v>9.9</v>
      </c>
      <c r="H32" s="66">
        <v>0</v>
      </c>
      <c r="I32" s="66">
        <v>0</v>
      </c>
      <c r="J32" s="66">
        <v>0</v>
      </c>
    </row>
    <row r="33" spans="1:10" s="31" customFormat="1" ht="15" customHeight="1">
      <c r="A33" s="25" t="s">
        <v>504</v>
      </c>
      <c r="B33" s="26" t="s">
        <v>511</v>
      </c>
      <c r="C33" s="26"/>
      <c r="D33" s="26" t="s">
        <v>518</v>
      </c>
      <c r="E33" s="67">
        <f t="shared" si="0"/>
        <v>33.52</v>
      </c>
      <c r="F33" s="67">
        <v>0</v>
      </c>
      <c r="G33" s="67">
        <v>33.52</v>
      </c>
      <c r="H33" s="66">
        <v>0</v>
      </c>
      <c r="I33" s="66">
        <v>0</v>
      </c>
      <c r="J33" s="66">
        <v>0</v>
      </c>
    </row>
    <row r="34" spans="1:10" s="32" customFormat="1" ht="15" customHeight="1">
      <c r="A34" s="27" t="s">
        <v>504</v>
      </c>
      <c r="B34" s="28" t="s">
        <v>511</v>
      </c>
      <c r="C34" s="28" t="s">
        <v>484</v>
      </c>
      <c r="D34" s="28" t="s">
        <v>520</v>
      </c>
      <c r="E34" s="68">
        <f t="shared" si="0"/>
        <v>33.52</v>
      </c>
      <c r="F34" s="68">
        <v>0</v>
      </c>
      <c r="G34" s="68">
        <v>33.52</v>
      </c>
      <c r="H34" s="66">
        <v>0</v>
      </c>
      <c r="I34" s="66">
        <v>0</v>
      </c>
      <c r="J34" s="66">
        <v>0</v>
      </c>
    </row>
    <row r="35" spans="1:10" ht="15" customHeight="1">
      <c r="A35" s="22" t="s">
        <v>522</v>
      </c>
      <c r="B35" s="23"/>
      <c r="C35" s="23"/>
      <c r="D35" s="23" t="s">
        <v>527</v>
      </c>
      <c r="E35" s="66">
        <f t="shared" si="0"/>
        <v>15.98</v>
      </c>
      <c r="F35" s="66">
        <v>8.36</v>
      </c>
      <c r="G35" s="66">
        <v>7.62</v>
      </c>
      <c r="H35" s="66">
        <v>0</v>
      </c>
      <c r="I35" s="66">
        <v>0</v>
      </c>
      <c r="J35" s="66">
        <v>0</v>
      </c>
    </row>
    <row r="36" spans="1:10" s="31" customFormat="1" ht="15" customHeight="1">
      <c r="A36" s="25" t="s">
        <v>522</v>
      </c>
      <c r="B36" s="26" t="s">
        <v>505</v>
      </c>
      <c r="C36" s="26"/>
      <c r="D36" s="26" t="s">
        <v>528</v>
      </c>
      <c r="E36" s="67">
        <f t="shared" si="0"/>
        <v>7.62</v>
      </c>
      <c r="F36" s="67">
        <v>0</v>
      </c>
      <c r="G36" s="67">
        <v>7.62</v>
      </c>
      <c r="H36" s="66">
        <v>0</v>
      </c>
      <c r="I36" s="66">
        <v>0</v>
      </c>
      <c r="J36" s="66">
        <v>0</v>
      </c>
    </row>
    <row r="37" spans="1:10" s="32" customFormat="1" ht="15" customHeight="1">
      <c r="A37" s="27" t="s">
        <v>522</v>
      </c>
      <c r="B37" s="28" t="s">
        <v>505</v>
      </c>
      <c r="C37" s="28" t="s">
        <v>473</v>
      </c>
      <c r="D37" s="28" t="s">
        <v>529</v>
      </c>
      <c r="E37" s="68">
        <f t="shared" si="0"/>
        <v>7.62</v>
      </c>
      <c r="F37" s="68">
        <v>0</v>
      </c>
      <c r="G37" s="68">
        <v>7.62</v>
      </c>
      <c r="H37" s="66">
        <v>0</v>
      </c>
      <c r="I37" s="66">
        <v>0</v>
      </c>
      <c r="J37" s="66">
        <v>0</v>
      </c>
    </row>
    <row r="38" spans="1:10" s="31" customFormat="1" ht="15" customHeight="1">
      <c r="A38" s="25" t="s">
        <v>522</v>
      </c>
      <c r="B38" s="26" t="s">
        <v>523</v>
      </c>
      <c r="C38" s="26"/>
      <c r="D38" s="47" t="s">
        <v>530</v>
      </c>
      <c r="E38" s="69">
        <f t="shared" si="0"/>
        <v>8.36</v>
      </c>
      <c r="F38" s="69">
        <v>8.36</v>
      </c>
      <c r="G38" s="69">
        <v>0</v>
      </c>
      <c r="H38" s="66">
        <v>0</v>
      </c>
      <c r="I38" s="66">
        <v>0</v>
      </c>
      <c r="J38" s="66">
        <v>0</v>
      </c>
    </row>
    <row r="39" spans="1:10" s="32" customFormat="1" ht="15" customHeight="1">
      <c r="A39" s="27" t="s">
        <v>522</v>
      </c>
      <c r="B39" s="28" t="s">
        <v>523</v>
      </c>
      <c r="C39" s="43" t="s">
        <v>524</v>
      </c>
      <c r="D39" s="49" t="s">
        <v>531</v>
      </c>
      <c r="E39" s="70">
        <f t="shared" si="0"/>
        <v>8.36</v>
      </c>
      <c r="F39" s="70">
        <v>8.36</v>
      </c>
      <c r="G39" s="70">
        <v>0</v>
      </c>
      <c r="H39" s="66">
        <v>0</v>
      </c>
      <c r="I39" s="66">
        <v>0</v>
      </c>
      <c r="J39" s="66">
        <v>0</v>
      </c>
    </row>
    <row r="40" spans="1:10" ht="15" customHeight="1">
      <c r="A40" s="22" t="s">
        <v>525</v>
      </c>
      <c r="B40" s="23"/>
      <c r="C40" s="44"/>
      <c r="D40" s="50" t="s">
        <v>532</v>
      </c>
      <c r="E40" s="71">
        <f t="shared" si="0"/>
        <v>8.5</v>
      </c>
      <c r="F40" s="71">
        <v>0</v>
      </c>
      <c r="G40" s="71">
        <v>8.5</v>
      </c>
      <c r="H40" s="66">
        <v>0</v>
      </c>
      <c r="I40" s="66">
        <v>0</v>
      </c>
      <c r="J40" s="66">
        <v>0</v>
      </c>
    </row>
    <row r="41" spans="1:10" s="31" customFormat="1" ht="15" customHeight="1">
      <c r="A41" s="25" t="s">
        <v>525</v>
      </c>
      <c r="B41" s="26" t="s">
        <v>489</v>
      </c>
      <c r="C41" s="45"/>
      <c r="D41" s="51" t="s">
        <v>533</v>
      </c>
      <c r="E41" s="72">
        <f t="shared" si="0"/>
        <v>8.5</v>
      </c>
      <c r="F41" s="72">
        <v>0</v>
      </c>
      <c r="G41" s="72">
        <v>8.5</v>
      </c>
      <c r="H41" s="66">
        <v>0</v>
      </c>
      <c r="I41" s="66">
        <v>0</v>
      </c>
      <c r="J41" s="66">
        <v>0</v>
      </c>
    </row>
    <row r="42" spans="1:10" s="32" customFormat="1" ht="15" customHeight="1">
      <c r="A42" s="27" t="s">
        <v>525</v>
      </c>
      <c r="B42" s="28" t="s">
        <v>489</v>
      </c>
      <c r="C42" s="43" t="s">
        <v>484</v>
      </c>
      <c r="D42" s="49" t="s">
        <v>534</v>
      </c>
      <c r="E42" s="70">
        <f t="shared" si="0"/>
        <v>8.5</v>
      </c>
      <c r="F42" s="70">
        <v>0</v>
      </c>
      <c r="G42" s="70">
        <v>8.5</v>
      </c>
      <c r="H42" s="66">
        <v>0</v>
      </c>
      <c r="I42" s="66">
        <v>0</v>
      </c>
      <c r="J42" s="66">
        <v>0</v>
      </c>
    </row>
    <row r="43" spans="1:10" ht="15" customHeight="1">
      <c r="A43" s="22" t="s">
        <v>526</v>
      </c>
      <c r="B43" s="23"/>
      <c r="C43" s="44"/>
      <c r="D43" s="50" t="s">
        <v>535</v>
      </c>
      <c r="E43" s="71">
        <f t="shared" si="0"/>
        <v>51.120000000000005</v>
      </c>
      <c r="F43" s="71">
        <v>8.05</v>
      </c>
      <c r="G43" s="71">
        <v>43.07</v>
      </c>
      <c r="H43" s="66">
        <v>0</v>
      </c>
      <c r="I43" s="66">
        <v>0</v>
      </c>
      <c r="J43" s="66">
        <v>0</v>
      </c>
    </row>
    <row r="44" spans="1:10" s="31" customFormat="1" ht="15" customHeight="1">
      <c r="A44" s="25" t="s">
        <v>526</v>
      </c>
      <c r="B44" s="26" t="s">
        <v>473</v>
      </c>
      <c r="C44" s="45"/>
      <c r="D44" s="51" t="s">
        <v>536</v>
      </c>
      <c r="E44" s="72">
        <f t="shared" si="0"/>
        <v>8.05</v>
      </c>
      <c r="F44" s="72">
        <v>8.05</v>
      </c>
      <c r="G44" s="72">
        <v>0</v>
      </c>
      <c r="H44" s="66">
        <v>0</v>
      </c>
      <c r="I44" s="66">
        <v>0</v>
      </c>
      <c r="J44" s="66">
        <v>0</v>
      </c>
    </row>
    <row r="45" spans="1:10" s="32" customFormat="1" ht="15" customHeight="1">
      <c r="A45" s="27" t="s">
        <v>526</v>
      </c>
      <c r="B45" s="28" t="s">
        <v>473</v>
      </c>
      <c r="C45" s="43" t="s">
        <v>473</v>
      </c>
      <c r="D45" s="52" t="s">
        <v>477</v>
      </c>
      <c r="E45" s="70">
        <f t="shared" si="0"/>
        <v>8.05</v>
      </c>
      <c r="F45" s="70">
        <v>8.05</v>
      </c>
      <c r="G45" s="70">
        <v>0</v>
      </c>
      <c r="H45" s="66">
        <v>0</v>
      </c>
      <c r="I45" s="66">
        <v>0</v>
      </c>
      <c r="J45" s="66">
        <v>0</v>
      </c>
    </row>
    <row r="46" spans="1:10" s="31" customFormat="1" ht="30" customHeight="1">
      <c r="A46" s="25" t="s">
        <v>526</v>
      </c>
      <c r="B46" s="26" t="s">
        <v>510</v>
      </c>
      <c r="C46" s="45"/>
      <c r="D46" s="53" t="s">
        <v>554</v>
      </c>
      <c r="E46" s="72">
        <f t="shared" si="0"/>
        <v>37.9</v>
      </c>
      <c r="F46" s="72">
        <v>0</v>
      </c>
      <c r="G46" s="72">
        <v>37.9</v>
      </c>
      <c r="H46" s="66">
        <v>0</v>
      </c>
      <c r="I46" s="66">
        <v>0</v>
      </c>
      <c r="J46" s="66">
        <v>0</v>
      </c>
    </row>
    <row r="47" spans="1:10" s="32" customFormat="1" ht="15" customHeight="1">
      <c r="A47" s="27" t="s">
        <v>526</v>
      </c>
      <c r="B47" s="28" t="s">
        <v>510</v>
      </c>
      <c r="C47" s="43" t="s">
        <v>543</v>
      </c>
      <c r="D47" s="54" t="s">
        <v>615</v>
      </c>
      <c r="E47" s="70">
        <f t="shared" si="0"/>
        <v>37.9</v>
      </c>
      <c r="F47" s="70">
        <v>0</v>
      </c>
      <c r="G47" s="70">
        <v>37.9</v>
      </c>
      <c r="H47" s="66">
        <v>0</v>
      </c>
      <c r="I47" s="66">
        <v>0</v>
      </c>
      <c r="J47" s="66">
        <v>0</v>
      </c>
    </row>
    <row r="48" spans="1:10" s="31" customFormat="1" ht="32.25" customHeight="1">
      <c r="A48" s="25" t="s">
        <v>526</v>
      </c>
      <c r="B48" s="26" t="s">
        <v>616</v>
      </c>
      <c r="C48" s="45"/>
      <c r="D48" s="53" t="s">
        <v>617</v>
      </c>
      <c r="E48" s="72">
        <f t="shared" si="0"/>
        <v>5.17</v>
      </c>
      <c r="F48" s="72">
        <v>0</v>
      </c>
      <c r="G48" s="72">
        <v>5.17</v>
      </c>
      <c r="H48" s="66">
        <v>0</v>
      </c>
      <c r="I48" s="66">
        <v>0</v>
      </c>
      <c r="J48" s="66">
        <v>0</v>
      </c>
    </row>
    <row r="49" spans="1:10" s="32" customFormat="1" ht="15" customHeight="1">
      <c r="A49" s="27" t="s">
        <v>526</v>
      </c>
      <c r="B49" s="28" t="s">
        <v>616</v>
      </c>
      <c r="C49" s="43" t="s">
        <v>543</v>
      </c>
      <c r="D49" s="54" t="s">
        <v>618</v>
      </c>
      <c r="E49" s="70">
        <f t="shared" si="0"/>
        <v>5.17</v>
      </c>
      <c r="F49" s="70"/>
      <c r="G49" s="70">
        <v>5.17</v>
      </c>
      <c r="H49" s="66">
        <v>0</v>
      </c>
      <c r="I49" s="66">
        <v>0</v>
      </c>
      <c r="J49" s="66">
        <v>0</v>
      </c>
    </row>
    <row r="50" spans="1:10" ht="15" customHeight="1">
      <c r="A50" s="35" t="s">
        <v>544</v>
      </c>
      <c r="B50" s="36"/>
      <c r="C50" s="46"/>
      <c r="D50" s="55" t="s">
        <v>556</v>
      </c>
      <c r="E50" s="73">
        <f t="shared" si="0"/>
        <v>377.62</v>
      </c>
      <c r="F50" s="71">
        <v>52.4</v>
      </c>
      <c r="G50" s="71">
        <v>325.22</v>
      </c>
      <c r="H50" s="66">
        <v>0</v>
      </c>
      <c r="I50" s="66">
        <v>0</v>
      </c>
      <c r="J50" s="66">
        <v>0</v>
      </c>
    </row>
    <row r="51" spans="1:10" s="31" customFormat="1" ht="15" customHeight="1">
      <c r="A51" s="25" t="s">
        <v>544</v>
      </c>
      <c r="B51" s="26" t="s">
        <v>473</v>
      </c>
      <c r="C51" s="45"/>
      <c r="D51" s="56" t="s">
        <v>603</v>
      </c>
      <c r="E51" s="72">
        <f t="shared" si="0"/>
        <v>198.28000000000003</v>
      </c>
      <c r="F51" s="72">
        <v>31.17</v>
      </c>
      <c r="G51" s="72">
        <v>167.11</v>
      </c>
      <c r="H51" s="66">
        <v>0</v>
      </c>
      <c r="I51" s="66">
        <v>0</v>
      </c>
      <c r="J51" s="66">
        <v>0</v>
      </c>
    </row>
    <row r="52" spans="1:10" s="32" customFormat="1" ht="15" customHeight="1">
      <c r="A52" s="27" t="s">
        <v>544</v>
      </c>
      <c r="B52" s="28" t="s">
        <v>473</v>
      </c>
      <c r="C52" s="43" t="s">
        <v>545</v>
      </c>
      <c r="D52" s="52" t="s">
        <v>612</v>
      </c>
      <c r="E52" s="70">
        <f t="shared" si="0"/>
        <v>31.17</v>
      </c>
      <c r="F52" s="70">
        <v>31.17</v>
      </c>
      <c r="G52" s="70"/>
      <c r="H52" s="66">
        <v>0</v>
      </c>
      <c r="I52" s="66">
        <v>0</v>
      </c>
      <c r="J52" s="66">
        <v>0</v>
      </c>
    </row>
    <row r="53" spans="1:10" s="32" customFormat="1" ht="15" customHeight="1">
      <c r="A53" s="27" t="s">
        <v>544</v>
      </c>
      <c r="B53" s="28" t="s">
        <v>473</v>
      </c>
      <c r="C53" s="43" t="s">
        <v>546</v>
      </c>
      <c r="D53" s="52" t="s">
        <v>613</v>
      </c>
      <c r="E53" s="70">
        <f t="shared" si="0"/>
        <v>161</v>
      </c>
      <c r="F53" s="70">
        <v>0</v>
      </c>
      <c r="G53" s="70">
        <v>161</v>
      </c>
      <c r="H53" s="66">
        <v>0</v>
      </c>
      <c r="I53" s="66">
        <v>0</v>
      </c>
      <c r="J53" s="66">
        <v>0</v>
      </c>
    </row>
    <row r="54" spans="1:10" s="32" customFormat="1" ht="15" customHeight="1">
      <c r="A54" s="27" t="s">
        <v>544</v>
      </c>
      <c r="B54" s="28" t="s">
        <v>473</v>
      </c>
      <c r="C54" s="43" t="s">
        <v>619</v>
      </c>
      <c r="D54" s="52" t="s">
        <v>620</v>
      </c>
      <c r="E54" s="70">
        <f t="shared" si="0"/>
        <v>3.5</v>
      </c>
      <c r="F54" s="70">
        <v>0</v>
      </c>
      <c r="G54" s="70">
        <v>3.5</v>
      </c>
      <c r="H54" s="66">
        <v>0</v>
      </c>
      <c r="I54" s="66">
        <v>0</v>
      </c>
      <c r="J54" s="66">
        <v>0</v>
      </c>
    </row>
    <row r="55" spans="1:10" s="32" customFormat="1" ht="15" customHeight="1">
      <c r="A55" s="27" t="s">
        <v>544</v>
      </c>
      <c r="B55" s="28" t="s">
        <v>473</v>
      </c>
      <c r="C55" s="43" t="s">
        <v>547</v>
      </c>
      <c r="D55" s="52" t="s">
        <v>614</v>
      </c>
      <c r="E55" s="70">
        <f t="shared" si="0"/>
        <v>2.61</v>
      </c>
      <c r="F55" s="70">
        <v>0</v>
      </c>
      <c r="G55" s="70">
        <v>2.61</v>
      </c>
      <c r="H55" s="66">
        <v>0</v>
      </c>
      <c r="I55" s="66">
        <v>0</v>
      </c>
      <c r="J55" s="66">
        <v>0</v>
      </c>
    </row>
    <row r="56" spans="1:10" s="31" customFormat="1" ht="15" customHeight="1">
      <c r="A56" s="25" t="s">
        <v>544</v>
      </c>
      <c r="B56" s="26" t="s">
        <v>484</v>
      </c>
      <c r="C56" s="45"/>
      <c r="D56" s="56" t="s">
        <v>604</v>
      </c>
      <c r="E56" s="72">
        <f t="shared" si="0"/>
        <v>7.47</v>
      </c>
      <c r="F56" s="72">
        <v>7.47</v>
      </c>
      <c r="G56" s="72">
        <v>0</v>
      </c>
      <c r="H56" s="66">
        <v>0</v>
      </c>
      <c r="I56" s="66">
        <v>0</v>
      </c>
      <c r="J56" s="66">
        <v>0</v>
      </c>
    </row>
    <row r="57" spans="1:10" s="32" customFormat="1" ht="15" customHeight="1">
      <c r="A57" s="27" t="s">
        <v>544</v>
      </c>
      <c r="B57" s="28" t="s">
        <v>484</v>
      </c>
      <c r="C57" s="43" t="s">
        <v>473</v>
      </c>
      <c r="D57" s="52" t="s">
        <v>477</v>
      </c>
      <c r="E57" s="70">
        <f t="shared" si="0"/>
        <v>7.47</v>
      </c>
      <c r="F57" s="70">
        <v>7.47</v>
      </c>
      <c r="G57" s="70">
        <v>0</v>
      </c>
      <c r="H57" s="66">
        <v>0</v>
      </c>
      <c r="I57" s="66">
        <v>0</v>
      </c>
      <c r="J57" s="66">
        <v>0</v>
      </c>
    </row>
    <row r="58" spans="1:10" ht="15" customHeight="1">
      <c r="A58" s="25" t="s">
        <v>544</v>
      </c>
      <c r="B58" s="26" t="s">
        <v>483</v>
      </c>
      <c r="C58" s="45"/>
      <c r="D58" s="51" t="s">
        <v>568</v>
      </c>
      <c r="E58" s="72">
        <f t="shared" si="0"/>
        <v>19.189999999999998</v>
      </c>
      <c r="F58" s="72">
        <v>13.76</v>
      </c>
      <c r="G58" s="72">
        <v>5.43</v>
      </c>
      <c r="H58" s="66">
        <v>0</v>
      </c>
      <c r="I58" s="66">
        <v>0</v>
      </c>
      <c r="J58" s="66">
        <v>0</v>
      </c>
    </row>
    <row r="59" spans="1:10" s="32" customFormat="1" ht="15" customHeight="1">
      <c r="A59" s="27" t="s">
        <v>544</v>
      </c>
      <c r="B59" s="28" t="s">
        <v>483</v>
      </c>
      <c r="C59" s="43" t="s">
        <v>473</v>
      </c>
      <c r="D59" s="49" t="s">
        <v>477</v>
      </c>
      <c r="E59" s="70">
        <f t="shared" si="0"/>
        <v>13.76</v>
      </c>
      <c r="F59" s="70">
        <v>13.76</v>
      </c>
      <c r="G59" s="70">
        <v>0</v>
      </c>
      <c r="H59" s="66">
        <v>0</v>
      </c>
      <c r="I59" s="66">
        <v>0</v>
      </c>
      <c r="J59" s="66">
        <v>0</v>
      </c>
    </row>
    <row r="60" spans="1:10" s="32" customFormat="1" ht="15" customHeight="1">
      <c r="A60" s="27" t="s">
        <v>544</v>
      </c>
      <c r="B60" s="28" t="s">
        <v>483</v>
      </c>
      <c r="C60" s="43" t="s">
        <v>524</v>
      </c>
      <c r="D60" s="49" t="s">
        <v>611</v>
      </c>
      <c r="E60" s="70">
        <f t="shared" si="0"/>
        <v>5.43</v>
      </c>
      <c r="F60" s="70">
        <v>0</v>
      </c>
      <c r="G60" s="70">
        <v>5.43</v>
      </c>
      <c r="H60" s="66">
        <v>0</v>
      </c>
      <c r="I60" s="66">
        <v>0</v>
      </c>
      <c r="J60" s="66">
        <v>0</v>
      </c>
    </row>
    <row r="61" spans="1:10" s="31" customFormat="1" ht="15" customHeight="1">
      <c r="A61" s="25" t="s">
        <v>544</v>
      </c>
      <c r="B61" s="26" t="s">
        <v>523</v>
      </c>
      <c r="C61" s="45"/>
      <c r="D61" s="51" t="s">
        <v>573</v>
      </c>
      <c r="E61" s="72">
        <f t="shared" si="0"/>
        <v>152.68</v>
      </c>
      <c r="F61" s="72">
        <v>0</v>
      </c>
      <c r="G61" s="72">
        <v>152.68</v>
      </c>
      <c r="H61" s="66">
        <v>0</v>
      </c>
      <c r="I61" s="66">
        <v>0</v>
      </c>
      <c r="J61" s="66">
        <v>0</v>
      </c>
    </row>
    <row r="62" spans="1:10" s="32" customFormat="1" ht="15" customHeight="1">
      <c r="A62" s="27" t="s">
        <v>544</v>
      </c>
      <c r="B62" s="28" t="s">
        <v>523</v>
      </c>
      <c r="C62" s="43" t="s">
        <v>473</v>
      </c>
      <c r="D62" s="49" t="s">
        <v>609</v>
      </c>
      <c r="E62" s="70">
        <f t="shared" si="0"/>
        <v>0</v>
      </c>
      <c r="F62" s="70">
        <v>0</v>
      </c>
      <c r="G62" s="70">
        <v>0</v>
      </c>
      <c r="H62" s="66">
        <v>0</v>
      </c>
      <c r="I62" s="66">
        <v>0</v>
      </c>
      <c r="J62" s="66">
        <v>0</v>
      </c>
    </row>
    <row r="63" spans="1:10" s="32" customFormat="1" ht="15" customHeight="1">
      <c r="A63" s="27" t="s">
        <v>544</v>
      </c>
      <c r="B63" s="28" t="s">
        <v>523</v>
      </c>
      <c r="C63" s="28" t="s">
        <v>505</v>
      </c>
      <c r="D63" s="48" t="s">
        <v>610</v>
      </c>
      <c r="E63" s="74">
        <f t="shared" si="0"/>
        <v>152.68</v>
      </c>
      <c r="F63" s="74">
        <v>0</v>
      </c>
      <c r="G63" s="74">
        <v>152.68</v>
      </c>
      <c r="H63" s="66">
        <v>0</v>
      </c>
      <c r="I63" s="66">
        <v>0</v>
      </c>
      <c r="J63" s="66">
        <v>0</v>
      </c>
    </row>
    <row r="64" spans="1:10" ht="15" customHeight="1">
      <c r="A64" s="22" t="s">
        <v>548</v>
      </c>
      <c r="B64" s="23"/>
      <c r="C64" s="23"/>
      <c r="D64" s="23" t="s">
        <v>579</v>
      </c>
      <c r="E64" s="66">
        <f t="shared" si="0"/>
        <v>5</v>
      </c>
      <c r="F64" s="66">
        <v>0</v>
      </c>
      <c r="G64" s="66">
        <v>5</v>
      </c>
      <c r="H64" s="66">
        <v>0</v>
      </c>
      <c r="I64" s="66">
        <v>0</v>
      </c>
      <c r="J64" s="66">
        <v>0</v>
      </c>
    </row>
    <row r="65" spans="1:10" s="31" customFormat="1" ht="15" customHeight="1">
      <c r="A65" s="25" t="s">
        <v>548</v>
      </c>
      <c r="B65" s="26" t="s">
        <v>489</v>
      </c>
      <c r="C65" s="26"/>
      <c r="D65" s="26" t="s">
        <v>605</v>
      </c>
      <c r="E65" s="67">
        <f t="shared" si="0"/>
        <v>5</v>
      </c>
      <c r="F65" s="67">
        <v>0</v>
      </c>
      <c r="G65" s="67">
        <v>5</v>
      </c>
      <c r="H65" s="66">
        <v>0</v>
      </c>
      <c r="I65" s="66">
        <v>0</v>
      </c>
      <c r="J65" s="66">
        <v>0</v>
      </c>
    </row>
    <row r="66" spans="1:10" s="32" customFormat="1" ht="15" customHeight="1">
      <c r="A66" s="27" t="s">
        <v>548</v>
      </c>
      <c r="B66" s="28" t="s">
        <v>489</v>
      </c>
      <c r="C66" s="28" t="s">
        <v>543</v>
      </c>
      <c r="D66" s="28" t="s">
        <v>608</v>
      </c>
      <c r="E66" s="68">
        <f t="shared" si="0"/>
        <v>5</v>
      </c>
      <c r="F66" s="68">
        <v>0</v>
      </c>
      <c r="G66" s="68">
        <v>5</v>
      </c>
      <c r="H66" s="66">
        <v>0</v>
      </c>
      <c r="I66" s="66">
        <v>0</v>
      </c>
      <c r="J66" s="66">
        <v>0</v>
      </c>
    </row>
    <row r="67" spans="1:10" ht="15" customHeight="1">
      <c r="A67" s="22" t="s">
        <v>549</v>
      </c>
      <c r="B67" s="23"/>
      <c r="C67" s="23"/>
      <c r="D67" s="23" t="s">
        <v>586</v>
      </c>
      <c r="E67" s="66">
        <f t="shared" si="0"/>
        <v>29.04</v>
      </c>
      <c r="F67" s="66">
        <v>29.04</v>
      </c>
      <c r="G67" s="66">
        <v>0</v>
      </c>
      <c r="H67" s="66">
        <v>0</v>
      </c>
      <c r="I67" s="66">
        <v>0</v>
      </c>
      <c r="J67" s="66">
        <v>0</v>
      </c>
    </row>
    <row r="68" spans="1:10" s="31" customFormat="1" ht="15" customHeight="1">
      <c r="A68" s="25" t="s">
        <v>592</v>
      </c>
      <c r="B68" s="26" t="s">
        <v>484</v>
      </c>
      <c r="C68" s="26"/>
      <c r="D68" s="26" t="s">
        <v>606</v>
      </c>
      <c r="E68" s="67">
        <f t="shared" si="0"/>
        <v>29.04</v>
      </c>
      <c r="F68" s="67">
        <v>29.04</v>
      </c>
      <c r="G68" s="67">
        <v>0</v>
      </c>
      <c r="H68" s="66">
        <v>0</v>
      </c>
      <c r="I68" s="66">
        <v>0</v>
      </c>
      <c r="J68" s="66">
        <v>0</v>
      </c>
    </row>
    <row r="69" spans="1:10" s="32" customFormat="1" ht="15" customHeight="1">
      <c r="A69" s="27" t="s">
        <v>592</v>
      </c>
      <c r="B69" s="28" t="s">
        <v>484</v>
      </c>
      <c r="C69" s="28" t="s">
        <v>473</v>
      </c>
      <c r="D69" s="28" t="s">
        <v>607</v>
      </c>
      <c r="E69" s="68">
        <f t="shared" si="0"/>
        <v>29.04</v>
      </c>
      <c r="F69" s="68">
        <v>29.04</v>
      </c>
      <c r="G69" s="68">
        <v>0</v>
      </c>
      <c r="H69" s="66">
        <v>0</v>
      </c>
      <c r="I69" s="66">
        <v>0</v>
      </c>
      <c r="J69" s="66">
        <v>0</v>
      </c>
    </row>
    <row r="70" spans="1:10" ht="15" customHeight="1">
      <c r="A70" s="22"/>
      <c r="B70" s="23"/>
      <c r="C70" s="23"/>
      <c r="D70" s="23"/>
      <c r="E70" s="7"/>
      <c r="F70" s="7"/>
      <c r="G70" s="7"/>
      <c r="H70" s="66">
        <v>0</v>
      </c>
      <c r="I70" s="66">
        <v>0</v>
      </c>
      <c r="J70" s="66">
        <v>0</v>
      </c>
    </row>
    <row r="71" spans="1:10" ht="15" customHeight="1">
      <c r="A71" s="144" t="s">
        <v>134</v>
      </c>
      <c r="B71" s="145" t="s">
        <v>4</v>
      </c>
      <c r="C71" s="145" t="s">
        <v>4</v>
      </c>
      <c r="D71" s="145" t="s">
        <v>4</v>
      </c>
      <c r="E71" s="145" t="s">
        <v>4</v>
      </c>
      <c r="F71" s="145" t="s">
        <v>4</v>
      </c>
      <c r="G71" s="145" t="s">
        <v>4</v>
      </c>
      <c r="H71" s="145" t="s">
        <v>4</v>
      </c>
      <c r="I71" s="145" t="s">
        <v>4</v>
      </c>
      <c r="J71" s="145" t="s">
        <v>4</v>
      </c>
    </row>
    <row r="72" spans="1:10" ht="15" customHeight="1">
      <c r="A72" s="144" t="s">
        <v>107</v>
      </c>
      <c r="B72" s="145" t="s">
        <v>4</v>
      </c>
      <c r="C72" s="145" t="s">
        <v>4</v>
      </c>
      <c r="D72" s="145" t="s">
        <v>4</v>
      </c>
      <c r="E72" s="145" t="s">
        <v>4</v>
      </c>
      <c r="F72" s="145" t="s">
        <v>4</v>
      </c>
      <c r="G72" s="145" t="s">
        <v>4</v>
      </c>
      <c r="H72" s="145" t="s">
        <v>4</v>
      </c>
      <c r="I72" s="145" t="s">
        <v>4</v>
      </c>
      <c r="J72" s="145" t="s">
        <v>4</v>
      </c>
    </row>
    <row r="74" ht="12.75">
      <c r="F74" s="10" t="s">
        <v>135</v>
      </c>
    </row>
  </sheetData>
  <sheetProtection/>
  <mergeCells count="14">
    <mergeCell ref="E4:E7"/>
    <mergeCell ref="F4:F7"/>
    <mergeCell ref="G4:G7"/>
    <mergeCell ref="H4:H7"/>
    <mergeCell ref="A3:D3"/>
    <mergeCell ref="A71:J71"/>
    <mergeCell ref="A72:J72"/>
    <mergeCell ref="A8:A9"/>
    <mergeCell ref="B8:B9"/>
    <mergeCell ref="C8:C9"/>
    <mergeCell ref="D4:D7"/>
    <mergeCell ref="I4:I7"/>
    <mergeCell ref="J4:J7"/>
    <mergeCell ref="A4:C7"/>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A3" sqref="A3"/>
    </sheetView>
  </sheetViews>
  <sheetFormatPr defaultColWidth="9.140625" defaultRowHeight="12.75"/>
  <cols>
    <col min="1" max="1" width="29.7109375" style="0" customWidth="1"/>
    <col min="2" max="2" width="5.421875" style="0" customWidth="1"/>
    <col min="3" max="3" width="14.28125" style="0" customWidth="1"/>
    <col min="4" max="4" width="29.28125" style="0" customWidth="1"/>
    <col min="5" max="5" width="5.421875" style="0" customWidth="1"/>
    <col min="6" max="6" width="14.28125" style="0" customWidth="1"/>
    <col min="7" max="8" width="16.00390625" style="0" customWidth="1"/>
    <col min="9" max="9" width="9.7109375" style="0" customWidth="1"/>
  </cols>
  <sheetData>
    <row r="1" ht="19.5">
      <c r="D1" s="1" t="s">
        <v>136</v>
      </c>
    </row>
    <row r="2" ht="12.75">
      <c r="H2" s="2" t="s">
        <v>137</v>
      </c>
    </row>
    <row r="3" spans="1:8" ht="12.75">
      <c r="A3" s="133" t="s">
        <v>630</v>
      </c>
      <c r="H3" s="2" t="s">
        <v>2</v>
      </c>
    </row>
    <row r="4" spans="1:8" ht="15" customHeight="1">
      <c r="A4" s="152" t="s">
        <v>138</v>
      </c>
      <c r="B4" s="153" t="s">
        <v>4</v>
      </c>
      <c r="C4" s="153" t="s">
        <v>4</v>
      </c>
      <c r="D4" s="153" t="s">
        <v>139</v>
      </c>
      <c r="E4" s="153" t="s">
        <v>4</v>
      </c>
      <c r="F4" s="153" t="s">
        <v>4</v>
      </c>
      <c r="G4" s="153" t="s">
        <v>4</v>
      </c>
      <c r="H4" s="153" t="s">
        <v>4</v>
      </c>
    </row>
    <row r="5" spans="1:8" ht="14.25" customHeight="1">
      <c r="A5" s="156" t="s">
        <v>6</v>
      </c>
      <c r="B5" s="150" t="s">
        <v>7</v>
      </c>
      <c r="C5" s="150" t="s">
        <v>8</v>
      </c>
      <c r="D5" s="150" t="s">
        <v>6</v>
      </c>
      <c r="E5" s="150" t="s">
        <v>7</v>
      </c>
      <c r="F5" s="158" t="s">
        <v>124</v>
      </c>
      <c r="G5" s="150" t="s">
        <v>140</v>
      </c>
      <c r="H5" s="150" t="s">
        <v>141</v>
      </c>
    </row>
    <row r="6" spans="1:8" ht="30.75" customHeight="1">
      <c r="A6" s="157" t="s">
        <v>4</v>
      </c>
      <c r="B6" s="151" t="s">
        <v>4</v>
      </c>
      <c r="C6" s="151" t="s">
        <v>4</v>
      </c>
      <c r="D6" s="151" t="s">
        <v>4</v>
      </c>
      <c r="E6" s="151" t="s">
        <v>4</v>
      </c>
      <c r="F6" s="159" t="s">
        <v>120</v>
      </c>
      <c r="G6" s="151" t="s">
        <v>140</v>
      </c>
      <c r="H6" s="151" t="s">
        <v>141</v>
      </c>
    </row>
    <row r="7" spans="1:8" ht="15" customHeight="1">
      <c r="A7" s="124" t="s">
        <v>9</v>
      </c>
      <c r="B7" s="124" t="s">
        <v>4</v>
      </c>
      <c r="C7" s="124" t="s">
        <v>10</v>
      </c>
      <c r="D7" s="124" t="s">
        <v>9</v>
      </c>
      <c r="E7" s="124" t="s">
        <v>4</v>
      </c>
      <c r="F7" s="124" t="s">
        <v>11</v>
      </c>
      <c r="G7" s="124" t="s">
        <v>19</v>
      </c>
      <c r="H7" s="124" t="s">
        <v>23</v>
      </c>
    </row>
    <row r="8" spans="1:8" ht="15" customHeight="1">
      <c r="A8" s="125" t="s">
        <v>142</v>
      </c>
      <c r="B8" s="124" t="s">
        <v>10</v>
      </c>
      <c r="C8" s="126">
        <v>466.28</v>
      </c>
      <c r="D8" s="127" t="s">
        <v>13</v>
      </c>
      <c r="E8" s="124" t="s">
        <v>101</v>
      </c>
      <c r="F8" s="128">
        <f>G8+H8</f>
        <v>217.87</v>
      </c>
      <c r="G8" s="128">
        <v>217.87</v>
      </c>
      <c r="H8" s="128">
        <v>0</v>
      </c>
    </row>
    <row r="9" spans="1:8" ht="15" customHeight="1">
      <c r="A9" s="125" t="s">
        <v>143</v>
      </c>
      <c r="B9" s="124" t="s">
        <v>11</v>
      </c>
      <c r="C9" s="126">
        <v>18.6</v>
      </c>
      <c r="D9" s="127" t="s">
        <v>16</v>
      </c>
      <c r="E9" s="124" t="s">
        <v>104</v>
      </c>
      <c r="F9" s="128">
        <f aca="true" t="shared" si="0" ref="F9:F17">G9+H9</f>
        <v>0</v>
      </c>
      <c r="G9" s="128">
        <v>0</v>
      </c>
      <c r="H9" s="128">
        <v>0</v>
      </c>
    </row>
    <row r="10" spans="1:8" ht="15" customHeight="1">
      <c r="A10" s="125" t="s">
        <v>4</v>
      </c>
      <c r="B10" s="124" t="s">
        <v>19</v>
      </c>
      <c r="C10" s="126" t="s">
        <v>4</v>
      </c>
      <c r="D10" s="127" t="s">
        <v>20</v>
      </c>
      <c r="E10" s="124" t="s">
        <v>14</v>
      </c>
      <c r="F10" s="128">
        <f t="shared" si="0"/>
        <v>0</v>
      </c>
      <c r="G10" s="128">
        <v>0</v>
      </c>
      <c r="H10" s="128">
        <v>0</v>
      </c>
    </row>
    <row r="11" spans="1:8" ht="15" customHeight="1">
      <c r="A11" s="125" t="s">
        <v>4</v>
      </c>
      <c r="B11" s="124" t="s">
        <v>23</v>
      </c>
      <c r="C11" s="126" t="s">
        <v>4</v>
      </c>
      <c r="D11" s="127" t="s">
        <v>24</v>
      </c>
      <c r="E11" s="124" t="s">
        <v>17</v>
      </c>
      <c r="F11" s="128">
        <f t="shared" si="0"/>
        <v>0</v>
      </c>
      <c r="G11" s="128">
        <v>0</v>
      </c>
      <c r="H11" s="128">
        <v>0</v>
      </c>
    </row>
    <row r="12" spans="1:8" ht="15" customHeight="1">
      <c r="A12" s="125" t="s">
        <v>4</v>
      </c>
      <c r="B12" s="124" t="s">
        <v>27</v>
      </c>
      <c r="C12" s="126" t="s">
        <v>4</v>
      </c>
      <c r="D12" s="127" t="s">
        <v>28</v>
      </c>
      <c r="E12" s="124" t="s">
        <v>21</v>
      </c>
      <c r="F12" s="128">
        <f t="shared" si="0"/>
        <v>0</v>
      </c>
      <c r="G12" s="128">
        <v>0</v>
      </c>
      <c r="H12" s="128">
        <v>0</v>
      </c>
    </row>
    <row r="13" spans="1:8" ht="15" customHeight="1">
      <c r="A13" s="125" t="s">
        <v>4</v>
      </c>
      <c r="B13" s="124" t="s">
        <v>31</v>
      </c>
      <c r="C13" s="126" t="s">
        <v>4</v>
      </c>
      <c r="D13" s="127" t="s">
        <v>32</v>
      </c>
      <c r="E13" s="124" t="s">
        <v>25</v>
      </c>
      <c r="F13" s="128">
        <f t="shared" si="0"/>
        <v>0</v>
      </c>
      <c r="G13" s="128">
        <v>0</v>
      </c>
      <c r="H13" s="128">
        <v>0</v>
      </c>
    </row>
    <row r="14" spans="1:8" ht="15" customHeight="1">
      <c r="A14" s="125" t="s">
        <v>4</v>
      </c>
      <c r="B14" s="124" t="s">
        <v>35</v>
      </c>
      <c r="C14" s="126" t="s">
        <v>4</v>
      </c>
      <c r="D14" s="127" t="s">
        <v>36</v>
      </c>
      <c r="E14" s="124" t="s">
        <v>29</v>
      </c>
      <c r="F14" s="128">
        <f t="shared" si="0"/>
        <v>6.65</v>
      </c>
      <c r="G14" s="128">
        <v>6.65</v>
      </c>
      <c r="H14" s="128">
        <v>0</v>
      </c>
    </row>
    <row r="15" spans="1:8" ht="15" customHeight="1">
      <c r="A15" s="125" t="s">
        <v>4</v>
      </c>
      <c r="B15" s="124" t="s">
        <v>38</v>
      </c>
      <c r="C15" s="126" t="s">
        <v>4</v>
      </c>
      <c r="D15" s="127" t="s">
        <v>39</v>
      </c>
      <c r="E15" s="124" t="s">
        <v>33</v>
      </c>
      <c r="F15" s="128">
        <f t="shared" si="0"/>
        <v>46.25</v>
      </c>
      <c r="G15" s="128">
        <v>46.25</v>
      </c>
      <c r="H15" s="128">
        <v>0</v>
      </c>
    </row>
    <row r="16" spans="1:8" ht="15" customHeight="1">
      <c r="A16" s="125" t="s">
        <v>4</v>
      </c>
      <c r="B16" s="124" t="s">
        <v>41</v>
      </c>
      <c r="C16" s="126" t="s">
        <v>4</v>
      </c>
      <c r="D16" s="127" t="s">
        <v>42</v>
      </c>
      <c r="E16" s="124" t="s">
        <v>37</v>
      </c>
      <c r="F16" s="128">
        <f t="shared" si="0"/>
        <v>12.57</v>
      </c>
      <c r="G16" s="128">
        <v>12.57</v>
      </c>
      <c r="H16" s="128">
        <v>0</v>
      </c>
    </row>
    <row r="17" spans="1:8" ht="15" customHeight="1">
      <c r="A17" s="125" t="s">
        <v>4</v>
      </c>
      <c r="B17" s="124" t="s">
        <v>44</v>
      </c>
      <c r="C17" s="126" t="s">
        <v>4</v>
      </c>
      <c r="D17" s="127" t="s">
        <v>45</v>
      </c>
      <c r="E17" s="124" t="s">
        <v>40</v>
      </c>
      <c r="F17" s="128">
        <f t="shared" si="0"/>
        <v>0</v>
      </c>
      <c r="G17" s="129">
        <v>0</v>
      </c>
      <c r="H17" s="128">
        <v>0</v>
      </c>
    </row>
    <row r="18" spans="1:8" ht="15" customHeight="1">
      <c r="A18" s="125" t="s">
        <v>4</v>
      </c>
      <c r="B18" s="124" t="s">
        <v>47</v>
      </c>
      <c r="C18" s="126" t="s">
        <v>4</v>
      </c>
      <c r="D18" s="127" t="s">
        <v>48</v>
      </c>
      <c r="E18" s="124" t="s">
        <v>43</v>
      </c>
      <c r="F18" s="128">
        <f aca="true" t="shared" si="1" ref="F18:F28">G18+H18</f>
        <v>24.080000000000002</v>
      </c>
      <c r="G18" s="128">
        <v>5.48</v>
      </c>
      <c r="H18" s="128">
        <v>18.6</v>
      </c>
    </row>
    <row r="19" spans="1:8" ht="15" customHeight="1">
      <c r="A19" s="125" t="s">
        <v>4</v>
      </c>
      <c r="B19" s="124" t="s">
        <v>50</v>
      </c>
      <c r="C19" s="126" t="s">
        <v>4</v>
      </c>
      <c r="D19" s="127" t="s">
        <v>51</v>
      </c>
      <c r="E19" s="124" t="s">
        <v>46</v>
      </c>
      <c r="F19" s="128">
        <f t="shared" si="1"/>
        <v>154.72</v>
      </c>
      <c r="G19" s="128">
        <v>154.72</v>
      </c>
      <c r="H19" s="128">
        <v>0</v>
      </c>
    </row>
    <row r="20" spans="1:8" ht="15" customHeight="1">
      <c r="A20" s="125" t="s">
        <v>4</v>
      </c>
      <c r="B20" s="124" t="s">
        <v>53</v>
      </c>
      <c r="C20" s="126" t="s">
        <v>4</v>
      </c>
      <c r="D20" s="127" t="s">
        <v>54</v>
      </c>
      <c r="E20" s="124" t="s">
        <v>49</v>
      </c>
      <c r="F20" s="128">
        <f t="shared" si="1"/>
        <v>0</v>
      </c>
      <c r="G20" s="128">
        <v>0</v>
      </c>
      <c r="H20" s="128">
        <v>0</v>
      </c>
    </row>
    <row r="21" spans="1:8" ht="15" customHeight="1">
      <c r="A21" s="125" t="s">
        <v>4</v>
      </c>
      <c r="B21" s="124" t="s">
        <v>56</v>
      </c>
      <c r="C21" s="126" t="s">
        <v>4</v>
      </c>
      <c r="D21" s="127" t="s">
        <v>57</v>
      </c>
      <c r="E21" s="124" t="s">
        <v>52</v>
      </c>
      <c r="F21" s="128">
        <f t="shared" si="1"/>
        <v>0</v>
      </c>
      <c r="G21" s="128">
        <v>0</v>
      </c>
      <c r="H21" s="128">
        <v>0</v>
      </c>
    </row>
    <row r="22" spans="1:8" ht="15" customHeight="1">
      <c r="A22" s="125" t="s">
        <v>4</v>
      </c>
      <c r="B22" s="124" t="s">
        <v>59</v>
      </c>
      <c r="C22" s="126" t="s">
        <v>4</v>
      </c>
      <c r="D22" s="127" t="s">
        <v>60</v>
      </c>
      <c r="E22" s="124" t="s">
        <v>55</v>
      </c>
      <c r="F22" s="128">
        <f t="shared" si="1"/>
        <v>0</v>
      </c>
      <c r="G22" s="128">
        <v>0</v>
      </c>
      <c r="H22" s="128">
        <v>0</v>
      </c>
    </row>
    <row r="23" spans="1:8" ht="15" customHeight="1">
      <c r="A23" s="125" t="s">
        <v>4</v>
      </c>
      <c r="B23" s="124" t="s">
        <v>62</v>
      </c>
      <c r="C23" s="126" t="s">
        <v>4</v>
      </c>
      <c r="D23" s="127" t="s">
        <v>63</v>
      </c>
      <c r="E23" s="124" t="s">
        <v>58</v>
      </c>
      <c r="F23" s="128">
        <f t="shared" si="1"/>
        <v>0</v>
      </c>
      <c r="G23" s="128">
        <v>0</v>
      </c>
      <c r="H23" s="128">
        <v>0</v>
      </c>
    </row>
    <row r="24" spans="1:8" ht="15" customHeight="1">
      <c r="A24" s="125" t="s">
        <v>4</v>
      </c>
      <c r="B24" s="124" t="s">
        <v>65</v>
      </c>
      <c r="C24" s="126" t="s">
        <v>4</v>
      </c>
      <c r="D24" s="127" t="s">
        <v>66</v>
      </c>
      <c r="E24" s="124" t="s">
        <v>61</v>
      </c>
      <c r="F24" s="128">
        <f t="shared" si="1"/>
        <v>0</v>
      </c>
      <c r="G24" s="128">
        <v>0</v>
      </c>
      <c r="H24" s="128">
        <v>0</v>
      </c>
    </row>
    <row r="25" spans="1:8" ht="15" customHeight="1">
      <c r="A25" s="125" t="s">
        <v>4</v>
      </c>
      <c r="B25" s="124" t="s">
        <v>68</v>
      </c>
      <c r="C25" s="126" t="s">
        <v>4</v>
      </c>
      <c r="D25" s="127" t="s">
        <v>69</v>
      </c>
      <c r="E25" s="124" t="s">
        <v>64</v>
      </c>
      <c r="F25" s="128">
        <f t="shared" si="1"/>
        <v>0</v>
      </c>
      <c r="G25" s="128">
        <v>0</v>
      </c>
      <c r="H25" s="128">
        <v>0</v>
      </c>
    </row>
    <row r="26" spans="1:8" ht="15" customHeight="1">
      <c r="A26" s="125" t="s">
        <v>4</v>
      </c>
      <c r="B26" s="124" t="s">
        <v>71</v>
      </c>
      <c r="C26" s="126" t="s">
        <v>4</v>
      </c>
      <c r="D26" s="127" t="s">
        <v>72</v>
      </c>
      <c r="E26" s="124" t="s">
        <v>67</v>
      </c>
      <c r="F26" s="128">
        <f t="shared" si="1"/>
        <v>0</v>
      </c>
      <c r="G26" s="128">
        <v>0</v>
      </c>
      <c r="H26" s="128">
        <v>0</v>
      </c>
    </row>
    <row r="27" spans="1:8" ht="15" customHeight="1">
      <c r="A27" s="125" t="s">
        <v>4</v>
      </c>
      <c r="B27" s="124" t="s">
        <v>74</v>
      </c>
      <c r="C27" s="126" t="s">
        <v>4</v>
      </c>
      <c r="D27" s="127" t="s">
        <v>75</v>
      </c>
      <c r="E27" s="124" t="s">
        <v>70</v>
      </c>
      <c r="F27" s="128">
        <f t="shared" si="1"/>
        <v>0</v>
      </c>
      <c r="G27" s="128">
        <v>0</v>
      </c>
      <c r="H27" s="128">
        <v>0</v>
      </c>
    </row>
    <row r="28" spans="1:8" ht="15" customHeight="1">
      <c r="A28" s="125" t="s">
        <v>4</v>
      </c>
      <c r="B28" s="124" t="s">
        <v>77</v>
      </c>
      <c r="C28" s="126" t="s">
        <v>4</v>
      </c>
      <c r="D28" s="127" t="s">
        <v>78</v>
      </c>
      <c r="E28" s="124" t="s">
        <v>73</v>
      </c>
      <c r="F28" s="128">
        <f t="shared" si="1"/>
        <v>22.74</v>
      </c>
      <c r="G28" s="128">
        <v>22.74</v>
      </c>
      <c r="H28" s="128">
        <v>0</v>
      </c>
    </row>
    <row r="29" spans="1:8" ht="15" customHeight="1">
      <c r="A29" s="130" t="s">
        <v>80</v>
      </c>
      <c r="B29" s="124" t="s">
        <v>81</v>
      </c>
      <c r="C29" s="126">
        <f>C8+C9</f>
        <v>484.88</v>
      </c>
      <c r="D29" s="130" t="s">
        <v>82</v>
      </c>
      <c r="E29" s="124" t="s">
        <v>76</v>
      </c>
      <c r="F29" s="128">
        <f>SUM(F8:F28)</f>
        <v>484.88</v>
      </c>
      <c r="G29" s="128">
        <v>466.28</v>
      </c>
      <c r="H29" s="128">
        <v>18.6</v>
      </c>
    </row>
    <row r="30" spans="1:8" ht="15" customHeight="1">
      <c r="A30" s="125" t="s">
        <v>144</v>
      </c>
      <c r="B30" s="124" t="s">
        <v>85</v>
      </c>
      <c r="C30" s="126">
        <f>C31+C32</f>
        <v>18.67</v>
      </c>
      <c r="D30" s="125" t="s">
        <v>145</v>
      </c>
      <c r="E30" s="124" t="s">
        <v>79</v>
      </c>
      <c r="F30" s="128">
        <f>G30+H30</f>
        <v>18.67</v>
      </c>
      <c r="G30" s="126">
        <v>13.5</v>
      </c>
      <c r="H30" s="126">
        <v>5.17</v>
      </c>
    </row>
    <row r="31" spans="1:8" ht="15" customHeight="1">
      <c r="A31" s="125" t="s">
        <v>146</v>
      </c>
      <c r="B31" s="124" t="s">
        <v>89</v>
      </c>
      <c r="C31" s="126">
        <v>13.5</v>
      </c>
      <c r="D31" s="125" t="s">
        <v>4</v>
      </c>
      <c r="E31" s="124" t="s">
        <v>83</v>
      </c>
      <c r="F31" s="126" t="s">
        <v>4</v>
      </c>
      <c r="G31" s="126" t="s">
        <v>4</v>
      </c>
      <c r="H31" s="126" t="s">
        <v>4</v>
      </c>
    </row>
    <row r="32" spans="1:8" ht="15" customHeight="1">
      <c r="A32" s="125" t="s">
        <v>147</v>
      </c>
      <c r="B32" s="124" t="s">
        <v>93</v>
      </c>
      <c r="C32" s="126">
        <v>5.17</v>
      </c>
      <c r="D32" s="125" t="s">
        <v>4</v>
      </c>
      <c r="E32" s="124" t="s">
        <v>87</v>
      </c>
      <c r="F32" s="126" t="s">
        <v>4</v>
      </c>
      <c r="G32" s="126" t="s">
        <v>4</v>
      </c>
      <c r="H32" s="126" t="s">
        <v>4</v>
      </c>
    </row>
    <row r="33" spans="1:8" ht="15" customHeight="1">
      <c r="A33" s="125" t="s">
        <v>4</v>
      </c>
      <c r="B33" s="124" t="s">
        <v>96</v>
      </c>
      <c r="C33" s="126" t="s">
        <v>4</v>
      </c>
      <c r="D33" s="125" t="s">
        <v>4</v>
      </c>
      <c r="E33" s="124" t="s">
        <v>91</v>
      </c>
      <c r="F33" s="126" t="s">
        <v>4</v>
      </c>
      <c r="G33" s="126" t="s">
        <v>4</v>
      </c>
      <c r="H33" s="126" t="s">
        <v>4</v>
      </c>
    </row>
    <row r="34" spans="1:8" ht="15" customHeight="1">
      <c r="A34" s="130" t="s">
        <v>103</v>
      </c>
      <c r="B34" s="124" t="s">
        <v>99</v>
      </c>
      <c r="C34" s="126">
        <f>C29+C30</f>
        <v>503.55</v>
      </c>
      <c r="D34" s="130" t="s">
        <v>103</v>
      </c>
      <c r="E34" s="124" t="s">
        <v>95</v>
      </c>
      <c r="F34" s="126">
        <f>F29+F30</f>
        <v>503.55</v>
      </c>
      <c r="G34" s="126">
        <f>G29+G30</f>
        <v>479.78</v>
      </c>
      <c r="H34" s="126">
        <f>H29+H30</f>
        <v>23.770000000000003</v>
      </c>
    </row>
    <row r="35" spans="1:8" ht="15" customHeight="1">
      <c r="A35" s="154" t="s">
        <v>148</v>
      </c>
      <c r="B35" s="155" t="s">
        <v>4</v>
      </c>
      <c r="C35" s="155" t="s">
        <v>4</v>
      </c>
      <c r="D35" s="155" t="s">
        <v>4</v>
      </c>
      <c r="E35" s="155" t="s">
        <v>4</v>
      </c>
      <c r="F35" s="155" t="s">
        <v>4</v>
      </c>
      <c r="G35" s="155" t="s">
        <v>4</v>
      </c>
      <c r="H35" s="155" t="s">
        <v>4</v>
      </c>
    </row>
    <row r="36" spans="1:8" ht="15" customHeight="1">
      <c r="A36" s="141" t="s">
        <v>107</v>
      </c>
      <c r="B36" s="142" t="s">
        <v>4</v>
      </c>
      <c r="C36" s="142" t="s">
        <v>4</v>
      </c>
      <c r="D36" s="142" t="s">
        <v>4</v>
      </c>
      <c r="E36" s="142" t="s">
        <v>4</v>
      </c>
      <c r="F36" s="142" t="s">
        <v>4</v>
      </c>
      <c r="G36" s="142" t="s">
        <v>4</v>
      </c>
      <c r="H36" s="142" t="s">
        <v>4</v>
      </c>
    </row>
    <row r="37" spans="7:8" ht="12.75">
      <c r="G37" s="75"/>
      <c r="H37" s="75"/>
    </row>
    <row r="38" ht="12.75">
      <c r="D38" s="10" t="s">
        <v>149</v>
      </c>
    </row>
  </sheetData>
  <sheetProtection/>
  <mergeCells count="12">
    <mergeCell ref="A35:H35"/>
    <mergeCell ref="A36:H36"/>
    <mergeCell ref="A5:A6"/>
    <mergeCell ref="B5:B6"/>
    <mergeCell ref="C5:C6"/>
    <mergeCell ref="D5:D6"/>
    <mergeCell ref="E5:E6"/>
    <mergeCell ref="F5:F6"/>
    <mergeCell ref="G5:G6"/>
    <mergeCell ref="H5:H6"/>
    <mergeCell ref="A4:C4"/>
    <mergeCell ref="D4:H4"/>
  </mergeCells>
  <printOptions/>
  <pageMargins left="0.75" right="0.75" top="0.36" bottom="0.21" header="0.38" footer="0.2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64"/>
  <sheetViews>
    <sheetView tabSelected="1" workbookViewId="0" topLeftCell="A37">
      <selection activeCell="A44" sqref="A44:IV44"/>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7" width="17.57421875" style="0" customWidth="1"/>
    <col min="8" max="8" width="9.7109375" style="0" customWidth="1"/>
  </cols>
  <sheetData>
    <row r="1" ht="19.5">
      <c r="E1" s="1" t="s">
        <v>150</v>
      </c>
    </row>
    <row r="2" ht="12.75">
      <c r="G2" s="2" t="s">
        <v>151</v>
      </c>
    </row>
    <row r="3" spans="1:7" ht="13.5" thickBot="1">
      <c r="A3" s="143" t="s">
        <v>629</v>
      </c>
      <c r="B3" s="143"/>
      <c r="C3" s="143"/>
      <c r="D3" s="143"/>
      <c r="G3" s="2" t="s">
        <v>2</v>
      </c>
    </row>
    <row r="4" spans="1:7" ht="15" customHeight="1">
      <c r="A4" s="160" t="s">
        <v>119</v>
      </c>
      <c r="B4" s="148" t="s">
        <v>4</v>
      </c>
      <c r="C4" s="148" t="s">
        <v>4</v>
      </c>
      <c r="D4" s="148" t="s">
        <v>112</v>
      </c>
      <c r="E4" s="148" t="s">
        <v>82</v>
      </c>
      <c r="F4" s="148" t="s">
        <v>129</v>
      </c>
      <c r="G4" s="148" t="s">
        <v>130</v>
      </c>
    </row>
    <row r="5" spans="1:7" ht="13.5" customHeight="1">
      <c r="A5" s="161" t="s">
        <v>4</v>
      </c>
      <c r="B5" s="149" t="s">
        <v>4</v>
      </c>
      <c r="C5" s="149" t="s">
        <v>4</v>
      </c>
      <c r="D5" s="149" t="s">
        <v>4</v>
      </c>
      <c r="E5" s="149" t="s">
        <v>4</v>
      </c>
      <c r="F5" s="149" t="s">
        <v>4</v>
      </c>
      <c r="G5" s="149" t="s">
        <v>4</v>
      </c>
    </row>
    <row r="6" spans="1:7" ht="30.75" customHeight="1">
      <c r="A6" s="161" t="s">
        <v>121</v>
      </c>
      <c r="B6" s="149" t="s">
        <v>122</v>
      </c>
      <c r="C6" s="149" t="s">
        <v>123</v>
      </c>
      <c r="D6" s="149" t="s">
        <v>9</v>
      </c>
      <c r="E6" s="149" t="s">
        <v>35</v>
      </c>
      <c r="F6" s="149" t="s">
        <v>38</v>
      </c>
      <c r="G6" s="149" t="s">
        <v>41</v>
      </c>
    </row>
    <row r="7" spans="1:7" ht="15" customHeight="1">
      <c r="A7" s="161" t="s">
        <v>4</v>
      </c>
      <c r="B7" s="149" t="s">
        <v>4</v>
      </c>
      <c r="C7" s="149" t="s">
        <v>4</v>
      </c>
      <c r="D7" s="5" t="s">
        <v>124</v>
      </c>
      <c r="E7" s="65">
        <f>E8+E21+E24+E33+E38+E41+E44+E58+E61</f>
        <v>688.76</v>
      </c>
      <c r="F7" s="65">
        <f>F8+F21+F24+F33+F41+F44+F61</f>
        <v>278.93</v>
      </c>
      <c r="G7" s="65">
        <f>G8+G24+G33+G38+G44+G58</f>
        <v>409.83000000000004</v>
      </c>
    </row>
    <row r="8" spans="1:7" ht="15" customHeight="1">
      <c r="A8" s="16">
        <v>201</v>
      </c>
      <c r="B8" s="6"/>
      <c r="C8" s="6"/>
      <c r="D8" s="6" t="s">
        <v>475</v>
      </c>
      <c r="E8" s="66">
        <f aca="true" t="shared" si="0" ref="E8:E63">F8+G8</f>
        <v>142.17999999999998</v>
      </c>
      <c r="F8" s="66">
        <v>130.92</v>
      </c>
      <c r="G8" s="66">
        <v>11.26</v>
      </c>
    </row>
    <row r="9" spans="1:7" ht="15" customHeight="1">
      <c r="A9" s="25">
        <v>201</v>
      </c>
      <c r="B9" s="26" t="s">
        <v>473</v>
      </c>
      <c r="C9" s="26"/>
      <c r="D9" s="26" t="s">
        <v>476</v>
      </c>
      <c r="E9" s="67">
        <f t="shared" si="0"/>
        <v>18.28</v>
      </c>
      <c r="F9" s="67">
        <v>12.02</v>
      </c>
      <c r="G9" s="67">
        <v>6.26</v>
      </c>
    </row>
    <row r="10" spans="1:7" ht="15" customHeight="1">
      <c r="A10" s="27" t="s">
        <v>474</v>
      </c>
      <c r="B10" s="28" t="s">
        <v>473</v>
      </c>
      <c r="C10" s="28" t="s">
        <v>473</v>
      </c>
      <c r="D10" s="28" t="s">
        <v>477</v>
      </c>
      <c r="E10" s="68">
        <f t="shared" si="0"/>
        <v>12.02</v>
      </c>
      <c r="F10" s="68">
        <v>12.02</v>
      </c>
      <c r="G10" s="68">
        <v>0</v>
      </c>
    </row>
    <row r="11" spans="1:7" ht="15" customHeight="1">
      <c r="A11" s="27" t="s">
        <v>474</v>
      </c>
      <c r="B11" s="28" t="s">
        <v>473</v>
      </c>
      <c r="C11" s="28" t="s">
        <v>478</v>
      </c>
      <c r="D11" s="28" t="s">
        <v>479</v>
      </c>
      <c r="E11" s="68">
        <f t="shared" si="0"/>
        <v>6.26</v>
      </c>
      <c r="F11" s="68">
        <v>0</v>
      </c>
      <c r="G11" s="68">
        <v>6.26</v>
      </c>
    </row>
    <row r="12" spans="1:7" ht="15" customHeight="1">
      <c r="A12" s="25" t="s">
        <v>474</v>
      </c>
      <c r="B12" s="26" t="s">
        <v>483</v>
      </c>
      <c r="C12" s="26"/>
      <c r="D12" s="26" t="s">
        <v>497</v>
      </c>
      <c r="E12" s="67">
        <f t="shared" si="0"/>
        <v>76.05</v>
      </c>
      <c r="F12" s="67">
        <v>71.05</v>
      </c>
      <c r="G12" s="67">
        <v>5</v>
      </c>
    </row>
    <row r="13" spans="1:7" ht="15" customHeight="1">
      <c r="A13" s="27" t="s">
        <v>474</v>
      </c>
      <c r="B13" s="28" t="s">
        <v>483</v>
      </c>
      <c r="C13" s="28" t="s">
        <v>473</v>
      </c>
      <c r="D13" s="28" t="s">
        <v>477</v>
      </c>
      <c r="E13" s="68">
        <f t="shared" si="0"/>
        <v>71.05</v>
      </c>
      <c r="F13" s="68">
        <v>71.05</v>
      </c>
      <c r="G13" s="68">
        <v>0</v>
      </c>
    </row>
    <row r="14" spans="1:7" ht="15" customHeight="1">
      <c r="A14" s="27" t="s">
        <v>474</v>
      </c>
      <c r="B14" s="28" t="s">
        <v>483</v>
      </c>
      <c r="C14" s="28" t="s">
        <v>484</v>
      </c>
      <c r="D14" s="28" t="s">
        <v>487</v>
      </c>
      <c r="E14" s="68">
        <f t="shared" si="0"/>
        <v>5</v>
      </c>
      <c r="F14" s="68">
        <v>0</v>
      </c>
      <c r="G14" s="68">
        <v>5</v>
      </c>
    </row>
    <row r="15" spans="1:7" ht="15" customHeight="1">
      <c r="A15" s="25" t="s">
        <v>474</v>
      </c>
      <c r="B15" s="26" t="s">
        <v>489</v>
      </c>
      <c r="C15" s="26"/>
      <c r="D15" s="26" t="s">
        <v>490</v>
      </c>
      <c r="E15" s="67">
        <f t="shared" si="0"/>
        <v>15.05</v>
      </c>
      <c r="F15" s="67">
        <v>15.05</v>
      </c>
      <c r="G15" s="67">
        <v>0</v>
      </c>
    </row>
    <row r="16" spans="1:7" ht="15" customHeight="1">
      <c r="A16" s="27" t="s">
        <v>474</v>
      </c>
      <c r="B16" s="28" t="s">
        <v>489</v>
      </c>
      <c r="C16" s="28" t="s">
        <v>473</v>
      </c>
      <c r="D16" s="28" t="s">
        <v>477</v>
      </c>
      <c r="E16" s="68">
        <f t="shared" si="0"/>
        <v>15.05</v>
      </c>
      <c r="F16" s="68">
        <v>15.05</v>
      </c>
      <c r="G16" s="68">
        <v>0</v>
      </c>
    </row>
    <row r="17" spans="1:7" ht="15" customHeight="1">
      <c r="A17" s="25" t="s">
        <v>474</v>
      </c>
      <c r="B17" s="26" t="s">
        <v>492</v>
      </c>
      <c r="C17" s="26"/>
      <c r="D17" s="26" t="s">
        <v>493</v>
      </c>
      <c r="E17" s="67">
        <f t="shared" si="0"/>
        <v>8.71</v>
      </c>
      <c r="F17" s="67">
        <v>8.71</v>
      </c>
      <c r="G17" s="67">
        <v>0</v>
      </c>
    </row>
    <row r="18" spans="1:7" ht="15" customHeight="1">
      <c r="A18" s="27" t="s">
        <v>474</v>
      </c>
      <c r="B18" s="28" t="s">
        <v>492</v>
      </c>
      <c r="C18" s="28" t="s">
        <v>473</v>
      </c>
      <c r="D18" s="28" t="s">
        <v>477</v>
      </c>
      <c r="E18" s="68">
        <f t="shared" si="0"/>
        <v>8.71</v>
      </c>
      <c r="F18" s="68">
        <v>8.71</v>
      </c>
      <c r="G18" s="68">
        <v>0</v>
      </c>
    </row>
    <row r="19" spans="1:7" ht="15" customHeight="1">
      <c r="A19" s="25" t="s">
        <v>474</v>
      </c>
      <c r="B19" s="26" t="s">
        <v>495</v>
      </c>
      <c r="C19" s="26"/>
      <c r="D19" s="26" t="s">
        <v>496</v>
      </c>
      <c r="E19" s="67">
        <f t="shared" si="0"/>
        <v>24.09</v>
      </c>
      <c r="F19" s="67">
        <v>24.09</v>
      </c>
      <c r="G19" s="67">
        <v>0</v>
      </c>
    </row>
    <row r="20" spans="1:7" ht="15" customHeight="1">
      <c r="A20" s="27" t="s">
        <v>474</v>
      </c>
      <c r="B20" s="28" t="s">
        <v>495</v>
      </c>
      <c r="C20" s="28" t="s">
        <v>473</v>
      </c>
      <c r="D20" s="28" t="s">
        <v>477</v>
      </c>
      <c r="E20" s="68">
        <f t="shared" si="0"/>
        <v>24.09</v>
      </c>
      <c r="F20" s="68">
        <v>24.09</v>
      </c>
      <c r="G20" s="68">
        <v>0</v>
      </c>
    </row>
    <row r="21" spans="1:7" ht="15" customHeight="1">
      <c r="A21" s="22" t="s">
        <v>499</v>
      </c>
      <c r="B21" s="23"/>
      <c r="C21" s="23"/>
      <c r="D21" s="23" t="s">
        <v>500</v>
      </c>
      <c r="E21" s="66">
        <f t="shared" si="0"/>
        <v>16.94</v>
      </c>
      <c r="F21" s="66">
        <v>16.94</v>
      </c>
      <c r="G21" s="66">
        <v>0</v>
      </c>
    </row>
    <row r="22" spans="1:7" ht="15" customHeight="1">
      <c r="A22" s="25" t="s">
        <v>499</v>
      </c>
      <c r="B22" s="26" t="s">
        <v>473</v>
      </c>
      <c r="C22" s="26"/>
      <c r="D22" s="26" t="s">
        <v>502</v>
      </c>
      <c r="E22" s="67">
        <f t="shared" si="0"/>
        <v>16.94</v>
      </c>
      <c r="F22" s="67">
        <v>16.94</v>
      </c>
      <c r="G22" s="67">
        <v>0</v>
      </c>
    </row>
    <row r="23" spans="1:7" ht="15" customHeight="1">
      <c r="A23" s="27" t="s">
        <v>499</v>
      </c>
      <c r="B23" s="28" t="s">
        <v>473</v>
      </c>
      <c r="C23" s="28" t="s">
        <v>473</v>
      </c>
      <c r="D23" s="28" t="s">
        <v>477</v>
      </c>
      <c r="E23" s="68">
        <f t="shared" si="0"/>
        <v>16.94</v>
      </c>
      <c r="F23" s="68">
        <v>16.94</v>
      </c>
      <c r="G23" s="68">
        <v>0</v>
      </c>
    </row>
    <row r="24" spans="1:7" ht="15" customHeight="1">
      <c r="A24" s="22" t="s">
        <v>504</v>
      </c>
      <c r="B24" s="23"/>
      <c r="C24" s="23"/>
      <c r="D24" s="23" t="s">
        <v>506</v>
      </c>
      <c r="E24" s="66">
        <f t="shared" si="0"/>
        <v>85.44999999999999</v>
      </c>
      <c r="F24" s="66">
        <v>33.22</v>
      </c>
      <c r="G24" s="66">
        <v>52.23</v>
      </c>
    </row>
    <row r="25" spans="1:7" ht="15" customHeight="1">
      <c r="A25" s="25" t="s">
        <v>504</v>
      </c>
      <c r="B25" s="26" t="s">
        <v>484</v>
      </c>
      <c r="C25" s="26"/>
      <c r="D25" s="26" t="s">
        <v>507</v>
      </c>
      <c r="E25" s="67">
        <f t="shared" si="0"/>
        <v>8.81</v>
      </c>
      <c r="F25" s="67">
        <v>0</v>
      </c>
      <c r="G25" s="67">
        <v>8.81</v>
      </c>
    </row>
    <row r="26" spans="1:7" ht="15" customHeight="1">
      <c r="A26" s="27" t="s">
        <v>504</v>
      </c>
      <c r="B26" s="28" t="s">
        <v>484</v>
      </c>
      <c r="C26" s="28" t="s">
        <v>505</v>
      </c>
      <c r="D26" s="28" t="s">
        <v>508</v>
      </c>
      <c r="E26" s="68">
        <f t="shared" si="0"/>
        <v>8.81</v>
      </c>
      <c r="F26" s="68">
        <v>0</v>
      </c>
      <c r="G26" s="68">
        <v>8.81</v>
      </c>
    </row>
    <row r="27" spans="1:7" ht="15" customHeight="1">
      <c r="A27" s="25" t="s">
        <v>504</v>
      </c>
      <c r="B27" s="26" t="s">
        <v>505</v>
      </c>
      <c r="C27" s="26"/>
      <c r="D27" s="26" t="s">
        <v>512</v>
      </c>
      <c r="E27" s="67">
        <f t="shared" si="0"/>
        <v>33.22</v>
      </c>
      <c r="F27" s="67">
        <v>33.22</v>
      </c>
      <c r="G27" s="67">
        <v>0</v>
      </c>
    </row>
    <row r="28" spans="1:7" ht="15" customHeight="1">
      <c r="A28" s="27" t="s">
        <v>504</v>
      </c>
      <c r="B28" s="28" t="s">
        <v>505</v>
      </c>
      <c r="C28" s="28" t="s">
        <v>505</v>
      </c>
      <c r="D28" s="28" t="s">
        <v>514</v>
      </c>
      <c r="E28" s="68">
        <f t="shared" si="0"/>
        <v>33.22</v>
      </c>
      <c r="F28" s="68">
        <v>33.22</v>
      </c>
      <c r="G28" s="68">
        <v>0</v>
      </c>
    </row>
    <row r="29" spans="1:7" ht="15" customHeight="1">
      <c r="A29" s="25" t="s">
        <v>504</v>
      </c>
      <c r="B29" s="26" t="s">
        <v>510</v>
      </c>
      <c r="C29" s="26"/>
      <c r="D29" s="26" t="s">
        <v>515</v>
      </c>
      <c r="E29" s="67">
        <f t="shared" si="0"/>
        <v>9.9</v>
      </c>
      <c r="F29" s="67">
        <v>0</v>
      </c>
      <c r="G29" s="67">
        <v>9.9</v>
      </c>
    </row>
    <row r="30" spans="1:7" ht="15" customHeight="1">
      <c r="A30" s="27" t="s">
        <v>504</v>
      </c>
      <c r="B30" s="28" t="s">
        <v>510</v>
      </c>
      <c r="C30" s="28" t="s">
        <v>505</v>
      </c>
      <c r="D30" s="28" t="s">
        <v>517</v>
      </c>
      <c r="E30" s="68">
        <f t="shared" si="0"/>
        <v>9.9</v>
      </c>
      <c r="F30" s="68">
        <v>0</v>
      </c>
      <c r="G30" s="68">
        <v>9.9</v>
      </c>
    </row>
    <row r="31" spans="1:7" ht="15" customHeight="1">
      <c r="A31" s="25" t="s">
        <v>504</v>
      </c>
      <c r="B31" s="26" t="s">
        <v>511</v>
      </c>
      <c r="C31" s="26"/>
      <c r="D31" s="26" t="s">
        <v>518</v>
      </c>
      <c r="E31" s="67">
        <f t="shared" si="0"/>
        <v>33.52</v>
      </c>
      <c r="F31" s="67">
        <v>0</v>
      </c>
      <c r="G31" s="67">
        <v>33.52</v>
      </c>
    </row>
    <row r="32" spans="1:7" ht="15" customHeight="1">
      <c r="A32" s="27" t="s">
        <v>504</v>
      </c>
      <c r="B32" s="28" t="s">
        <v>511</v>
      </c>
      <c r="C32" s="28" t="s">
        <v>484</v>
      </c>
      <c r="D32" s="28" t="s">
        <v>520</v>
      </c>
      <c r="E32" s="68">
        <f t="shared" si="0"/>
        <v>33.52</v>
      </c>
      <c r="F32" s="68">
        <v>0</v>
      </c>
      <c r="G32" s="68">
        <v>33.52</v>
      </c>
    </row>
    <row r="33" spans="1:7" ht="15" customHeight="1">
      <c r="A33" s="22" t="s">
        <v>522</v>
      </c>
      <c r="B33" s="23"/>
      <c r="C33" s="23"/>
      <c r="D33" s="23" t="s">
        <v>527</v>
      </c>
      <c r="E33" s="66">
        <f t="shared" si="0"/>
        <v>15.98</v>
      </c>
      <c r="F33" s="66">
        <v>8.36</v>
      </c>
      <c r="G33" s="66">
        <v>7.62</v>
      </c>
    </row>
    <row r="34" spans="1:7" ht="15" customHeight="1">
      <c r="A34" s="25" t="s">
        <v>522</v>
      </c>
      <c r="B34" s="26" t="s">
        <v>505</v>
      </c>
      <c r="C34" s="26"/>
      <c r="D34" s="26" t="s">
        <v>528</v>
      </c>
      <c r="E34" s="67">
        <f t="shared" si="0"/>
        <v>7.62</v>
      </c>
      <c r="F34" s="67">
        <v>0</v>
      </c>
      <c r="G34" s="67">
        <v>7.62</v>
      </c>
    </row>
    <row r="35" spans="1:7" ht="15" customHeight="1">
      <c r="A35" s="27" t="s">
        <v>522</v>
      </c>
      <c r="B35" s="28" t="s">
        <v>505</v>
      </c>
      <c r="C35" s="28" t="s">
        <v>473</v>
      </c>
      <c r="D35" s="28" t="s">
        <v>529</v>
      </c>
      <c r="E35" s="68">
        <f t="shared" si="0"/>
        <v>7.62</v>
      </c>
      <c r="F35" s="68">
        <v>0</v>
      </c>
      <c r="G35" s="68">
        <v>7.62</v>
      </c>
    </row>
    <row r="36" spans="1:7" ht="15" customHeight="1">
      <c r="A36" s="25" t="s">
        <v>522</v>
      </c>
      <c r="B36" s="26" t="s">
        <v>523</v>
      </c>
      <c r="C36" s="26"/>
      <c r="D36" s="47" t="s">
        <v>530</v>
      </c>
      <c r="E36" s="69">
        <f t="shared" si="0"/>
        <v>8.36</v>
      </c>
      <c r="F36" s="69">
        <v>8.36</v>
      </c>
      <c r="G36" s="69">
        <v>0</v>
      </c>
    </row>
    <row r="37" spans="1:7" ht="15" customHeight="1">
      <c r="A37" s="27" t="s">
        <v>522</v>
      </c>
      <c r="B37" s="28" t="s">
        <v>523</v>
      </c>
      <c r="C37" s="43" t="s">
        <v>524</v>
      </c>
      <c r="D37" s="49" t="s">
        <v>531</v>
      </c>
      <c r="E37" s="70">
        <f t="shared" si="0"/>
        <v>8.36</v>
      </c>
      <c r="F37" s="70">
        <v>8.36</v>
      </c>
      <c r="G37" s="70">
        <v>0</v>
      </c>
    </row>
    <row r="38" spans="1:7" ht="15" customHeight="1">
      <c r="A38" s="22" t="s">
        <v>525</v>
      </c>
      <c r="B38" s="23"/>
      <c r="C38" s="44"/>
      <c r="D38" s="50" t="s">
        <v>532</v>
      </c>
      <c r="E38" s="71">
        <f t="shared" si="0"/>
        <v>8.5</v>
      </c>
      <c r="F38" s="71">
        <v>0</v>
      </c>
      <c r="G38" s="71">
        <v>8.5</v>
      </c>
    </row>
    <row r="39" spans="1:7" ht="15" customHeight="1">
      <c r="A39" s="25" t="s">
        <v>525</v>
      </c>
      <c r="B39" s="26" t="s">
        <v>489</v>
      </c>
      <c r="C39" s="45"/>
      <c r="D39" s="51" t="s">
        <v>533</v>
      </c>
      <c r="E39" s="72">
        <f t="shared" si="0"/>
        <v>8.5</v>
      </c>
      <c r="F39" s="72">
        <v>0</v>
      </c>
      <c r="G39" s="72">
        <v>8.5</v>
      </c>
    </row>
    <row r="40" spans="1:7" ht="15" customHeight="1">
      <c r="A40" s="27" t="s">
        <v>525</v>
      </c>
      <c r="B40" s="28" t="s">
        <v>489</v>
      </c>
      <c r="C40" s="43" t="s">
        <v>484</v>
      </c>
      <c r="D40" s="49" t="s">
        <v>534</v>
      </c>
      <c r="E40" s="70">
        <f t="shared" si="0"/>
        <v>8.5</v>
      </c>
      <c r="F40" s="70">
        <v>0</v>
      </c>
      <c r="G40" s="70">
        <v>8.5</v>
      </c>
    </row>
    <row r="41" spans="1:7" ht="15" customHeight="1">
      <c r="A41" s="22" t="s">
        <v>526</v>
      </c>
      <c r="B41" s="23"/>
      <c r="C41" s="44"/>
      <c r="D41" s="50" t="s">
        <v>535</v>
      </c>
      <c r="E41" s="71">
        <f t="shared" si="0"/>
        <v>8.05</v>
      </c>
      <c r="F41" s="71">
        <v>8.05</v>
      </c>
      <c r="G41" s="71">
        <v>0</v>
      </c>
    </row>
    <row r="42" spans="1:7" ht="15" customHeight="1">
      <c r="A42" s="25" t="s">
        <v>526</v>
      </c>
      <c r="B42" s="26" t="s">
        <v>473</v>
      </c>
      <c r="C42" s="45"/>
      <c r="D42" s="51" t="s">
        <v>536</v>
      </c>
      <c r="E42" s="72">
        <f t="shared" si="0"/>
        <v>8.05</v>
      </c>
      <c r="F42" s="72">
        <v>8.05</v>
      </c>
      <c r="G42" s="72">
        <v>0</v>
      </c>
    </row>
    <row r="43" spans="1:7" ht="15" customHeight="1">
      <c r="A43" s="27" t="s">
        <v>526</v>
      </c>
      <c r="B43" s="28" t="s">
        <v>473</v>
      </c>
      <c r="C43" s="43" t="s">
        <v>473</v>
      </c>
      <c r="D43" s="52" t="s">
        <v>477</v>
      </c>
      <c r="E43" s="70">
        <f t="shared" si="0"/>
        <v>8.05</v>
      </c>
      <c r="F43" s="70">
        <v>8.05</v>
      </c>
      <c r="G43" s="70">
        <v>0</v>
      </c>
    </row>
    <row r="44" spans="1:7" ht="15" customHeight="1">
      <c r="A44" s="35" t="s">
        <v>544</v>
      </c>
      <c r="B44" s="36"/>
      <c r="C44" s="46"/>
      <c r="D44" s="55" t="s">
        <v>556</v>
      </c>
      <c r="E44" s="73">
        <f t="shared" si="0"/>
        <v>377.62</v>
      </c>
      <c r="F44" s="71">
        <v>52.4</v>
      </c>
      <c r="G44" s="71">
        <v>325.22</v>
      </c>
    </row>
    <row r="45" spans="1:7" ht="15" customHeight="1">
      <c r="A45" s="25" t="s">
        <v>544</v>
      </c>
      <c r="B45" s="26" t="s">
        <v>473</v>
      </c>
      <c r="C45" s="45"/>
      <c r="D45" s="56" t="s">
        <v>603</v>
      </c>
      <c r="E45" s="72">
        <f t="shared" si="0"/>
        <v>198.28000000000003</v>
      </c>
      <c r="F45" s="72">
        <v>31.17</v>
      </c>
      <c r="G45" s="72">
        <v>167.11</v>
      </c>
    </row>
    <row r="46" spans="1:7" ht="15" customHeight="1">
      <c r="A46" s="27" t="s">
        <v>544</v>
      </c>
      <c r="B46" s="28" t="s">
        <v>473</v>
      </c>
      <c r="C46" s="43" t="s">
        <v>545</v>
      </c>
      <c r="D46" s="52" t="s">
        <v>612</v>
      </c>
      <c r="E46" s="70">
        <f t="shared" si="0"/>
        <v>31.17</v>
      </c>
      <c r="F46" s="70">
        <v>31.17</v>
      </c>
      <c r="G46" s="70">
        <v>0</v>
      </c>
    </row>
    <row r="47" spans="1:7" ht="15" customHeight="1">
      <c r="A47" s="27" t="s">
        <v>544</v>
      </c>
      <c r="B47" s="28" t="s">
        <v>473</v>
      </c>
      <c r="C47" s="43" t="s">
        <v>546</v>
      </c>
      <c r="D47" s="52" t="s">
        <v>613</v>
      </c>
      <c r="E47" s="70">
        <f t="shared" si="0"/>
        <v>161</v>
      </c>
      <c r="F47" s="70">
        <v>0</v>
      </c>
      <c r="G47" s="70">
        <v>161</v>
      </c>
    </row>
    <row r="48" spans="1:7" ht="15" customHeight="1">
      <c r="A48" s="27" t="s">
        <v>544</v>
      </c>
      <c r="B48" s="28" t="s">
        <v>473</v>
      </c>
      <c r="C48" s="43" t="s">
        <v>619</v>
      </c>
      <c r="D48" s="52" t="s">
        <v>620</v>
      </c>
      <c r="E48" s="70">
        <f t="shared" si="0"/>
        <v>3.5</v>
      </c>
      <c r="F48" s="70">
        <v>0</v>
      </c>
      <c r="G48" s="70">
        <v>3.5</v>
      </c>
    </row>
    <row r="49" spans="1:7" ht="15" customHeight="1">
      <c r="A49" s="27" t="s">
        <v>544</v>
      </c>
      <c r="B49" s="28" t="s">
        <v>473</v>
      </c>
      <c r="C49" s="43" t="s">
        <v>547</v>
      </c>
      <c r="D49" s="52" t="s">
        <v>614</v>
      </c>
      <c r="E49" s="70">
        <f t="shared" si="0"/>
        <v>2.61</v>
      </c>
      <c r="F49" s="70">
        <v>0</v>
      </c>
      <c r="G49" s="70">
        <v>2.61</v>
      </c>
    </row>
    <row r="50" spans="1:7" ht="15" customHeight="1">
      <c r="A50" s="25" t="s">
        <v>544</v>
      </c>
      <c r="B50" s="26" t="s">
        <v>484</v>
      </c>
      <c r="C50" s="45"/>
      <c r="D50" s="56" t="s">
        <v>604</v>
      </c>
      <c r="E50" s="72">
        <f t="shared" si="0"/>
        <v>7.47</v>
      </c>
      <c r="F50" s="72">
        <v>7.47</v>
      </c>
      <c r="G50" s="72">
        <v>0</v>
      </c>
    </row>
    <row r="51" spans="1:7" ht="15" customHeight="1">
      <c r="A51" s="27" t="s">
        <v>544</v>
      </c>
      <c r="B51" s="28" t="s">
        <v>484</v>
      </c>
      <c r="C51" s="43" t="s">
        <v>473</v>
      </c>
      <c r="D51" s="52" t="s">
        <v>477</v>
      </c>
      <c r="E51" s="70">
        <f t="shared" si="0"/>
        <v>7.47</v>
      </c>
      <c r="F51" s="70">
        <v>7.47</v>
      </c>
      <c r="G51" s="70">
        <v>0</v>
      </c>
    </row>
    <row r="52" spans="1:7" ht="15" customHeight="1">
      <c r="A52" s="25" t="s">
        <v>544</v>
      </c>
      <c r="B52" s="26" t="s">
        <v>483</v>
      </c>
      <c r="C52" s="45"/>
      <c r="D52" s="51" t="s">
        <v>568</v>
      </c>
      <c r="E52" s="72">
        <f t="shared" si="0"/>
        <v>19.189999999999998</v>
      </c>
      <c r="F52" s="72">
        <v>13.76</v>
      </c>
      <c r="G52" s="72">
        <v>5.43</v>
      </c>
    </row>
    <row r="53" spans="1:7" ht="15" customHeight="1">
      <c r="A53" s="27" t="s">
        <v>544</v>
      </c>
      <c r="B53" s="28" t="s">
        <v>483</v>
      </c>
      <c r="C53" s="43" t="s">
        <v>473</v>
      </c>
      <c r="D53" s="49" t="s">
        <v>477</v>
      </c>
      <c r="E53" s="70">
        <f t="shared" si="0"/>
        <v>13.76</v>
      </c>
      <c r="F53" s="70">
        <v>13.76</v>
      </c>
      <c r="G53" s="70">
        <v>0</v>
      </c>
    </row>
    <row r="54" spans="1:7" ht="15" customHeight="1">
      <c r="A54" s="27" t="s">
        <v>544</v>
      </c>
      <c r="B54" s="28" t="s">
        <v>483</v>
      </c>
      <c r="C54" s="43" t="s">
        <v>524</v>
      </c>
      <c r="D54" s="49" t="s">
        <v>611</v>
      </c>
      <c r="E54" s="70">
        <f t="shared" si="0"/>
        <v>5.43</v>
      </c>
      <c r="F54" s="70">
        <v>0</v>
      </c>
      <c r="G54" s="70">
        <v>5.43</v>
      </c>
    </row>
    <row r="55" spans="1:7" ht="15" customHeight="1">
      <c r="A55" s="25" t="s">
        <v>544</v>
      </c>
      <c r="B55" s="26" t="s">
        <v>523</v>
      </c>
      <c r="C55" s="45"/>
      <c r="D55" s="51" t="s">
        <v>573</v>
      </c>
      <c r="E55" s="72">
        <f t="shared" si="0"/>
        <v>152.68</v>
      </c>
      <c r="F55" s="72">
        <v>0</v>
      </c>
      <c r="G55" s="72">
        <v>152.68</v>
      </c>
    </row>
    <row r="56" spans="1:7" ht="15" customHeight="1">
      <c r="A56" s="27" t="s">
        <v>544</v>
      </c>
      <c r="B56" s="28" t="s">
        <v>523</v>
      </c>
      <c r="C56" s="43" t="s">
        <v>473</v>
      </c>
      <c r="D56" s="49" t="s">
        <v>609</v>
      </c>
      <c r="E56" s="70">
        <f t="shared" si="0"/>
        <v>0</v>
      </c>
      <c r="F56" s="70">
        <v>0</v>
      </c>
      <c r="G56" s="70">
        <v>0</v>
      </c>
    </row>
    <row r="57" spans="1:7" ht="15" customHeight="1">
      <c r="A57" s="27" t="s">
        <v>544</v>
      </c>
      <c r="B57" s="28" t="s">
        <v>523</v>
      </c>
      <c r="C57" s="28" t="s">
        <v>505</v>
      </c>
      <c r="D57" s="48" t="s">
        <v>610</v>
      </c>
      <c r="E57" s="74">
        <f t="shared" si="0"/>
        <v>152.68</v>
      </c>
      <c r="F57" s="74">
        <v>0</v>
      </c>
      <c r="G57" s="74">
        <v>152.68</v>
      </c>
    </row>
    <row r="58" spans="1:7" ht="15" customHeight="1">
      <c r="A58" s="22" t="s">
        <v>548</v>
      </c>
      <c r="B58" s="23"/>
      <c r="C58" s="23"/>
      <c r="D58" s="23" t="s">
        <v>579</v>
      </c>
      <c r="E58" s="66">
        <f t="shared" si="0"/>
        <v>5</v>
      </c>
      <c r="F58" s="66">
        <v>0</v>
      </c>
      <c r="G58" s="66">
        <v>5</v>
      </c>
    </row>
    <row r="59" spans="1:7" ht="13.5">
      <c r="A59" s="25" t="s">
        <v>548</v>
      </c>
      <c r="B59" s="26" t="s">
        <v>489</v>
      </c>
      <c r="C59" s="26"/>
      <c r="D59" s="26" t="s">
        <v>605</v>
      </c>
      <c r="E59" s="67">
        <f t="shared" si="0"/>
        <v>5</v>
      </c>
      <c r="F59" s="67">
        <v>0</v>
      </c>
      <c r="G59" s="67">
        <v>5</v>
      </c>
    </row>
    <row r="60" spans="1:7" ht="13.5">
      <c r="A60" s="27" t="s">
        <v>548</v>
      </c>
      <c r="B60" s="28" t="s">
        <v>489</v>
      </c>
      <c r="C60" s="28" t="s">
        <v>543</v>
      </c>
      <c r="D60" s="28" t="s">
        <v>608</v>
      </c>
      <c r="E60" s="68">
        <f t="shared" si="0"/>
        <v>5</v>
      </c>
      <c r="F60" s="68">
        <v>0</v>
      </c>
      <c r="G60" s="68">
        <v>5</v>
      </c>
    </row>
    <row r="61" spans="1:7" ht="13.5">
      <c r="A61" s="22" t="s">
        <v>549</v>
      </c>
      <c r="B61" s="23"/>
      <c r="C61" s="23"/>
      <c r="D61" s="23" t="s">
        <v>586</v>
      </c>
      <c r="E61" s="66">
        <f t="shared" si="0"/>
        <v>29.04</v>
      </c>
      <c r="F61" s="66">
        <v>29.04</v>
      </c>
      <c r="G61" s="66">
        <v>0</v>
      </c>
    </row>
    <row r="62" spans="1:7" ht="13.5">
      <c r="A62" s="25" t="s">
        <v>592</v>
      </c>
      <c r="B62" s="26" t="s">
        <v>484</v>
      </c>
      <c r="C62" s="26"/>
      <c r="D62" s="26" t="s">
        <v>606</v>
      </c>
      <c r="E62" s="67">
        <f t="shared" si="0"/>
        <v>29.04</v>
      </c>
      <c r="F62" s="67">
        <v>29.04</v>
      </c>
      <c r="G62" s="67">
        <v>0</v>
      </c>
    </row>
    <row r="63" spans="1:7" ht="13.5">
      <c r="A63" s="27" t="s">
        <v>592</v>
      </c>
      <c r="B63" s="28" t="s">
        <v>484</v>
      </c>
      <c r="C63" s="28" t="s">
        <v>473</v>
      </c>
      <c r="D63" s="28" t="s">
        <v>607</v>
      </c>
      <c r="E63" s="68">
        <f t="shared" si="0"/>
        <v>29.04</v>
      </c>
      <c r="F63" s="68">
        <v>29.04</v>
      </c>
      <c r="G63" s="68">
        <v>0</v>
      </c>
    </row>
    <row r="64" spans="1:7" ht="13.5">
      <c r="A64" s="22"/>
      <c r="B64" s="23"/>
      <c r="C64" s="23"/>
      <c r="D64" s="23"/>
      <c r="E64" s="7"/>
      <c r="F64" s="7"/>
      <c r="G64" s="7"/>
    </row>
  </sheetData>
  <sheetProtection/>
  <mergeCells count="9">
    <mergeCell ref="A3:D3"/>
    <mergeCell ref="G4:G6"/>
    <mergeCell ref="A4:C5"/>
    <mergeCell ref="A6:A7"/>
    <mergeCell ref="B6:B7"/>
    <mergeCell ref="C6:C7"/>
    <mergeCell ref="D4:D6"/>
    <mergeCell ref="E4:E6"/>
    <mergeCell ref="F4:F6"/>
  </mergeCells>
  <printOptions/>
  <pageMargins left="0.55" right="0.29" top="0.54" bottom="0.45"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U134"/>
  <sheetViews>
    <sheetView workbookViewId="0" topLeftCell="E19">
      <selection activeCell="J43" sqref="J43"/>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11" t="s">
        <v>154</v>
      </c>
    </row>
    <row r="2" ht="15">
      <c r="CU2" s="18" t="s">
        <v>155</v>
      </c>
    </row>
    <row r="3" spans="1:99" ht="15.75" thickBot="1">
      <c r="A3" s="162" t="s">
        <v>628</v>
      </c>
      <c r="B3" s="162"/>
      <c r="C3" s="162"/>
      <c r="D3" s="162"/>
      <c r="AX3" s="17" t="s">
        <v>156</v>
      </c>
      <c r="CU3" s="18" t="s">
        <v>2</v>
      </c>
    </row>
    <row r="4" spans="1:99" ht="15" customHeight="1">
      <c r="A4" s="160" t="s">
        <v>6</v>
      </c>
      <c r="B4" s="148" t="s">
        <v>4</v>
      </c>
      <c r="C4" s="148" t="s">
        <v>4</v>
      </c>
      <c r="D4" s="148" t="s">
        <v>4</v>
      </c>
      <c r="E4" s="148" t="s">
        <v>124</v>
      </c>
      <c r="F4" s="140" t="s">
        <v>157</v>
      </c>
      <c r="G4" s="140" t="s">
        <v>4</v>
      </c>
      <c r="H4" s="140" t="s">
        <v>4</v>
      </c>
      <c r="I4" s="140" t="s">
        <v>4</v>
      </c>
      <c r="J4" s="140" t="s">
        <v>4</v>
      </c>
      <c r="K4" s="140" t="s">
        <v>4</v>
      </c>
      <c r="L4" s="140" t="s">
        <v>4</v>
      </c>
      <c r="M4" s="140" t="s">
        <v>4</v>
      </c>
      <c r="N4" s="140" t="s">
        <v>4</v>
      </c>
      <c r="O4" s="140" t="s">
        <v>4</v>
      </c>
      <c r="P4" s="140" t="s">
        <v>158</v>
      </c>
      <c r="Q4" s="140" t="s">
        <v>4</v>
      </c>
      <c r="R4" s="140" t="s">
        <v>4</v>
      </c>
      <c r="S4" s="140" t="s">
        <v>4</v>
      </c>
      <c r="T4" s="140" t="s">
        <v>4</v>
      </c>
      <c r="U4" s="140" t="s">
        <v>4</v>
      </c>
      <c r="V4" s="140" t="s">
        <v>4</v>
      </c>
      <c r="W4" s="140" t="s">
        <v>4</v>
      </c>
      <c r="X4" s="140" t="s">
        <v>4</v>
      </c>
      <c r="Y4" s="140" t="s">
        <v>4</v>
      </c>
      <c r="Z4" s="140" t="s">
        <v>4</v>
      </c>
      <c r="AA4" s="140" t="s">
        <v>4</v>
      </c>
      <c r="AB4" s="140" t="s">
        <v>4</v>
      </c>
      <c r="AC4" s="140" t="s">
        <v>4</v>
      </c>
      <c r="AD4" s="140" t="s">
        <v>4</v>
      </c>
      <c r="AE4" s="140" t="s">
        <v>4</v>
      </c>
      <c r="AF4" s="140" t="s">
        <v>4</v>
      </c>
      <c r="AG4" s="140" t="s">
        <v>4</v>
      </c>
      <c r="AH4" s="140" t="s">
        <v>4</v>
      </c>
      <c r="AI4" s="140" t="s">
        <v>4</v>
      </c>
      <c r="AJ4" s="140" t="s">
        <v>4</v>
      </c>
      <c r="AK4" s="140" t="s">
        <v>4</v>
      </c>
      <c r="AL4" s="140" t="s">
        <v>4</v>
      </c>
      <c r="AM4" s="140" t="s">
        <v>4</v>
      </c>
      <c r="AN4" s="140" t="s">
        <v>4</v>
      </c>
      <c r="AO4" s="140" t="s">
        <v>4</v>
      </c>
      <c r="AP4" s="140" t="s">
        <v>4</v>
      </c>
      <c r="AQ4" s="140" t="s">
        <v>4</v>
      </c>
      <c r="AR4" s="140" t="s">
        <v>159</v>
      </c>
      <c r="AS4" s="140" t="s">
        <v>4</v>
      </c>
      <c r="AT4" s="140" t="s">
        <v>4</v>
      </c>
      <c r="AU4" s="140" t="s">
        <v>4</v>
      </c>
      <c r="AV4" s="140" t="s">
        <v>4</v>
      </c>
      <c r="AW4" s="140" t="s">
        <v>4</v>
      </c>
      <c r="AX4" s="140" t="s">
        <v>4</v>
      </c>
      <c r="AY4" s="140" t="s">
        <v>4</v>
      </c>
      <c r="AZ4" s="140" t="s">
        <v>4</v>
      </c>
      <c r="BA4" s="140" t="s">
        <v>4</v>
      </c>
      <c r="BB4" s="140" t="s">
        <v>4</v>
      </c>
      <c r="BC4" s="140" t="s">
        <v>4</v>
      </c>
      <c r="BD4" s="140" t="s">
        <v>4</v>
      </c>
      <c r="BE4" s="140" t="s">
        <v>4</v>
      </c>
      <c r="BF4" s="140" t="s">
        <v>4</v>
      </c>
      <c r="BG4" s="140" t="s">
        <v>4</v>
      </c>
      <c r="BH4" s="140" t="s">
        <v>4</v>
      </c>
      <c r="BI4" s="140" t="s">
        <v>160</v>
      </c>
      <c r="BJ4" s="140" t="s">
        <v>4</v>
      </c>
      <c r="BK4" s="140" t="s">
        <v>4</v>
      </c>
      <c r="BL4" s="140" t="s">
        <v>4</v>
      </c>
      <c r="BM4" s="140" t="s">
        <v>4</v>
      </c>
      <c r="BN4" s="140" t="s">
        <v>4</v>
      </c>
      <c r="BO4" s="140" t="s">
        <v>4</v>
      </c>
      <c r="BP4" s="140" t="s">
        <v>4</v>
      </c>
      <c r="BQ4" s="140" t="s">
        <v>4</v>
      </c>
      <c r="BR4" s="140" t="s">
        <v>4</v>
      </c>
      <c r="BS4" s="140" t="s">
        <v>4</v>
      </c>
      <c r="BT4" s="140" t="s">
        <v>161</v>
      </c>
      <c r="BU4" s="140" t="s">
        <v>4</v>
      </c>
      <c r="BV4" s="140" t="s">
        <v>4</v>
      </c>
      <c r="BW4" s="140" t="s">
        <v>4</v>
      </c>
      <c r="BX4" s="140" t="s">
        <v>4</v>
      </c>
      <c r="BY4" s="140" t="s">
        <v>4</v>
      </c>
      <c r="BZ4" s="140" t="s">
        <v>4</v>
      </c>
      <c r="CA4" s="140" t="s">
        <v>4</v>
      </c>
      <c r="CB4" s="140" t="s">
        <v>4</v>
      </c>
      <c r="CC4" s="140" t="s">
        <v>4</v>
      </c>
      <c r="CD4" s="140" t="s">
        <v>4</v>
      </c>
      <c r="CE4" s="140" t="s">
        <v>4</v>
      </c>
      <c r="CF4" s="140" t="s">
        <v>4</v>
      </c>
      <c r="CG4" s="140" t="s">
        <v>4</v>
      </c>
      <c r="CH4" s="140" t="s">
        <v>4</v>
      </c>
      <c r="CI4" s="140" t="s">
        <v>4</v>
      </c>
      <c r="CJ4" s="140" t="s">
        <v>162</v>
      </c>
      <c r="CK4" s="140" t="s">
        <v>4</v>
      </c>
      <c r="CL4" s="140" t="s">
        <v>4</v>
      </c>
      <c r="CM4" s="140" t="s">
        <v>4</v>
      </c>
      <c r="CN4" s="140" t="s">
        <v>4</v>
      </c>
      <c r="CO4" s="140" t="s">
        <v>163</v>
      </c>
      <c r="CP4" s="140" t="s">
        <v>4</v>
      </c>
      <c r="CQ4" s="140" t="s">
        <v>4</v>
      </c>
      <c r="CR4" s="148" t="s">
        <v>164</v>
      </c>
      <c r="CS4" s="148" t="s">
        <v>4</v>
      </c>
      <c r="CT4" s="148" t="s">
        <v>4</v>
      </c>
      <c r="CU4" s="134" t="s">
        <v>4</v>
      </c>
    </row>
    <row r="5" spans="1:99" ht="15" customHeight="1">
      <c r="A5" s="161" t="s">
        <v>165</v>
      </c>
      <c r="B5" s="149" t="s">
        <v>4</v>
      </c>
      <c r="C5" s="149" t="s">
        <v>4</v>
      </c>
      <c r="D5" s="149" t="s">
        <v>112</v>
      </c>
      <c r="E5" s="149" t="s">
        <v>4</v>
      </c>
      <c r="F5" s="149" t="s">
        <v>120</v>
      </c>
      <c r="G5" s="149" t="s">
        <v>166</v>
      </c>
      <c r="H5" s="149" t="s">
        <v>167</v>
      </c>
      <c r="I5" s="149" t="s">
        <v>168</v>
      </c>
      <c r="J5" s="149" t="s">
        <v>169</v>
      </c>
      <c r="K5" s="149" t="s">
        <v>170</v>
      </c>
      <c r="L5" s="149" t="s">
        <v>171</v>
      </c>
      <c r="M5" s="149" t="s">
        <v>172</v>
      </c>
      <c r="N5" s="149" t="s">
        <v>173</v>
      </c>
      <c r="O5" s="149" t="s">
        <v>174</v>
      </c>
      <c r="P5" s="149" t="s">
        <v>120</v>
      </c>
      <c r="Q5" s="149" t="s">
        <v>175</v>
      </c>
      <c r="R5" s="149" t="s">
        <v>176</v>
      </c>
      <c r="S5" s="149" t="s">
        <v>177</v>
      </c>
      <c r="T5" s="149" t="s">
        <v>178</v>
      </c>
      <c r="U5" s="149" t="s">
        <v>179</v>
      </c>
      <c r="V5" s="149" t="s">
        <v>180</v>
      </c>
      <c r="W5" s="149" t="s">
        <v>181</v>
      </c>
      <c r="X5" s="149" t="s">
        <v>182</v>
      </c>
      <c r="Y5" s="149" t="s">
        <v>183</v>
      </c>
      <c r="Z5" s="149" t="s">
        <v>184</v>
      </c>
      <c r="AA5" s="149" t="s">
        <v>185</v>
      </c>
      <c r="AB5" s="149" t="s">
        <v>186</v>
      </c>
      <c r="AC5" s="149" t="s">
        <v>187</v>
      </c>
      <c r="AD5" s="149" t="s">
        <v>188</v>
      </c>
      <c r="AE5" s="149" t="s">
        <v>189</v>
      </c>
      <c r="AF5" s="149" t="s">
        <v>190</v>
      </c>
      <c r="AG5" s="149" t="s">
        <v>191</v>
      </c>
      <c r="AH5" s="149" t="s">
        <v>192</v>
      </c>
      <c r="AI5" s="149" t="s">
        <v>193</v>
      </c>
      <c r="AJ5" s="149" t="s">
        <v>194</v>
      </c>
      <c r="AK5" s="149" t="s">
        <v>195</v>
      </c>
      <c r="AL5" s="149" t="s">
        <v>196</v>
      </c>
      <c r="AM5" s="149" t="s">
        <v>197</v>
      </c>
      <c r="AN5" s="149" t="s">
        <v>198</v>
      </c>
      <c r="AO5" s="149" t="s">
        <v>199</v>
      </c>
      <c r="AP5" s="149" t="s">
        <v>200</v>
      </c>
      <c r="AQ5" s="149" t="s">
        <v>201</v>
      </c>
      <c r="AR5" s="149" t="s">
        <v>120</v>
      </c>
      <c r="AS5" s="149" t="s">
        <v>202</v>
      </c>
      <c r="AT5" s="149" t="s">
        <v>203</v>
      </c>
      <c r="AU5" s="149" t="s">
        <v>204</v>
      </c>
      <c r="AV5" s="149" t="s">
        <v>205</v>
      </c>
      <c r="AW5" s="149" t="s">
        <v>206</v>
      </c>
      <c r="AX5" s="149" t="s">
        <v>207</v>
      </c>
      <c r="AY5" s="149" t="s">
        <v>208</v>
      </c>
      <c r="AZ5" s="149" t="s">
        <v>209</v>
      </c>
      <c r="BA5" s="149" t="s">
        <v>210</v>
      </c>
      <c r="BB5" s="149" t="s">
        <v>211</v>
      </c>
      <c r="BC5" s="149" t="s">
        <v>212</v>
      </c>
      <c r="BD5" s="149" t="s">
        <v>213</v>
      </c>
      <c r="BE5" s="149" t="s">
        <v>214</v>
      </c>
      <c r="BF5" s="149" t="s">
        <v>215</v>
      </c>
      <c r="BG5" s="149" t="s">
        <v>216</v>
      </c>
      <c r="BH5" s="149" t="s">
        <v>217</v>
      </c>
      <c r="BI5" s="149" t="s">
        <v>120</v>
      </c>
      <c r="BJ5" s="149" t="s">
        <v>218</v>
      </c>
      <c r="BK5" s="149" t="s">
        <v>219</v>
      </c>
      <c r="BL5" s="149" t="s">
        <v>220</v>
      </c>
      <c r="BM5" s="149" t="s">
        <v>221</v>
      </c>
      <c r="BN5" s="149" t="s">
        <v>222</v>
      </c>
      <c r="BO5" s="149" t="s">
        <v>223</v>
      </c>
      <c r="BP5" s="149" t="s">
        <v>224</v>
      </c>
      <c r="BQ5" s="149" t="s">
        <v>225</v>
      </c>
      <c r="BR5" s="149" t="s">
        <v>226</v>
      </c>
      <c r="BS5" s="149" t="s">
        <v>227</v>
      </c>
      <c r="BT5" s="149" t="s">
        <v>120</v>
      </c>
      <c r="BU5" s="149" t="s">
        <v>218</v>
      </c>
      <c r="BV5" s="149" t="s">
        <v>219</v>
      </c>
      <c r="BW5" s="149" t="s">
        <v>220</v>
      </c>
      <c r="BX5" s="149" t="s">
        <v>221</v>
      </c>
      <c r="BY5" s="149" t="s">
        <v>222</v>
      </c>
      <c r="BZ5" s="149" t="s">
        <v>223</v>
      </c>
      <c r="CA5" s="149" t="s">
        <v>224</v>
      </c>
      <c r="CB5" s="149" t="s">
        <v>228</v>
      </c>
      <c r="CC5" s="149" t="s">
        <v>229</v>
      </c>
      <c r="CD5" s="149" t="s">
        <v>230</v>
      </c>
      <c r="CE5" s="149" t="s">
        <v>231</v>
      </c>
      <c r="CF5" s="149" t="s">
        <v>225</v>
      </c>
      <c r="CG5" s="149" t="s">
        <v>226</v>
      </c>
      <c r="CH5" s="149" t="s">
        <v>232</v>
      </c>
      <c r="CI5" s="149" t="s">
        <v>161</v>
      </c>
      <c r="CJ5" s="149" t="s">
        <v>120</v>
      </c>
      <c r="CK5" s="149" t="s">
        <v>233</v>
      </c>
      <c r="CL5" s="149" t="s">
        <v>234</v>
      </c>
      <c r="CM5" s="149" t="s">
        <v>235</v>
      </c>
      <c r="CN5" s="149" t="s">
        <v>236</v>
      </c>
      <c r="CO5" s="149" t="s">
        <v>120</v>
      </c>
      <c r="CP5" s="149" t="s">
        <v>237</v>
      </c>
      <c r="CQ5" s="149" t="s">
        <v>238</v>
      </c>
      <c r="CR5" s="149" t="s">
        <v>120</v>
      </c>
      <c r="CS5" s="149" t="s">
        <v>239</v>
      </c>
      <c r="CT5" s="149" t="s">
        <v>240</v>
      </c>
      <c r="CU5" s="163" t="s">
        <v>164</v>
      </c>
    </row>
    <row r="6" spans="1:99" ht="15" customHeight="1">
      <c r="A6" s="161" t="s">
        <v>4</v>
      </c>
      <c r="B6" s="149" t="s">
        <v>4</v>
      </c>
      <c r="C6" s="149" t="s">
        <v>4</v>
      </c>
      <c r="D6" s="149" t="s">
        <v>4</v>
      </c>
      <c r="E6" s="149" t="s">
        <v>4</v>
      </c>
      <c r="F6" s="149" t="s">
        <v>4</v>
      </c>
      <c r="G6" s="149" t="s">
        <v>4</v>
      </c>
      <c r="H6" s="149" t="s">
        <v>4</v>
      </c>
      <c r="I6" s="149" t="s">
        <v>4</v>
      </c>
      <c r="J6" s="149" t="s">
        <v>4</v>
      </c>
      <c r="K6" s="149" t="s">
        <v>4</v>
      </c>
      <c r="L6" s="149" t="s">
        <v>4</v>
      </c>
      <c r="M6" s="149" t="s">
        <v>4</v>
      </c>
      <c r="N6" s="149" t="s">
        <v>4</v>
      </c>
      <c r="O6" s="149" t="s">
        <v>4</v>
      </c>
      <c r="P6" s="149" t="s">
        <v>4</v>
      </c>
      <c r="Q6" s="149" t="s">
        <v>4</v>
      </c>
      <c r="R6" s="149" t="s">
        <v>4</v>
      </c>
      <c r="S6" s="149" t="s">
        <v>4</v>
      </c>
      <c r="T6" s="149" t="s">
        <v>4</v>
      </c>
      <c r="U6" s="149" t="s">
        <v>4</v>
      </c>
      <c r="V6" s="149" t="s">
        <v>4</v>
      </c>
      <c r="W6" s="149" t="s">
        <v>4</v>
      </c>
      <c r="X6" s="149" t="s">
        <v>4</v>
      </c>
      <c r="Y6" s="149" t="s">
        <v>4</v>
      </c>
      <c r="Z6" s="149" t="s">
        <v>4</v>
      </c>
      <c r="AA6" s="149" t="s">
        <v>4</v>
      </c>
      <c r="AB6" s="149" t="s">
        <v>4</v>
      </c>
      <c r="AC6" s="149" t="s">
        <v>4</v>
      </c>
      <c r="AD6" s="149" t="s">
        <v>4</v>
      </c>
      <c r="AE6" s="149" t="s">
        <v>4</v>
      </c>
      <c r="AF6" s="149" t="s">
        <v>4</v>
      </c>
      <c r="AG6" s="149" t="s">
        <v>4</v>
      </c>
      <c r="AH6" s="149" t="s">
        <v>4</v>
      </c>
      <c r="AI6" s="149" t="s">
        <v>4</v>
      </c>
      <c r="AJ6" s="149" t="s">
        <v>4</v>
      </c>
      <c r="AK6" s="149" t="s">
        <v>4</v>
      </c>
      <c r="AL6" s="149" t="s">
        <v>4</v>
      </c>
      <c r="AM6" s="149" t="s">
        <v>4</v>
      </c>
      <c r="AN6" s="149" t="s">
        <v>4</v>
      </c>
      <c r="AO6" s="149" t="s">
        <v>4</v>
      </c>
      <c r="AP6" s="149" t="s">
        <v>4</v>
      </c>
      <c r="AQ6" s="149" t="s">
        <v>4</v>
      </c>
      <c r="AR6" s="149" t="s">
        <v>4</v>
      </c>
      <c r="AS6" s="149" t="s">
        <v>4</v>
      </c>
      <c r="AT6" s="149" t="s">
        <v>4</v>
      </c>
      <c r="AU6" s="149" t="s">
        <v>4</v>
      </c>
      <c r="AV6" s="149" t="s">
        <v>4</v>
      </c>
      <c r="AW6" s="149" t="s">
        <v>4</v>
      </c>
      <c r="AX6" s="149" t="s">
        <v>4</v>
      </c>
      <c r="AY6" s="149" t="s">
        <v>4</v>
      </c>
      <c r="AZ6" s="149" t="s">
        <v>4</v>
      </c>
      <c r="BA6" s="149" t="s">
        <v>4</v>
      </c>
      <c r="BB6" s="149" t="s">
        <v>4</v>
      </c>
      <c r="BC6" s="149" t="s">
        <v>4</v>
      </c>
      <c r="BD6" s="149" t="s">
        <v>4</v>
      </c>
      <c r="BE6" s="149" t="s">
        <v>4</v>
      </c>
      <c r="BF6" s="149" t="s">
        <v>4</v>
      </c>
      <c r="BG6" s="149" t="s">
        <v>4</v>
      </c>
      <c r="BH6" s="149" t="s">
        <v>4</v>
      </c>
      <c r="BI6" s="149" t="s">
        <v>4</v>
      </c>
      <c r="BJ6" s="149" t="s">
        <v>4</v>
      </c>
      <c r="BK6" s="149" t="s">
        <v>4</v>
      </c>
      <c r="BL6" s="149" t="s">
        <v>4</v>
      </c>
      <c r="BM6" s="149" t="s">
        <v>4</v>
      </c>
      <c r="BN6" s="149" t="s">
        <v>4</v>
      </c>
      <c r="BO6" s="149" t="s">
        <v>4</v>
      </c>
      <c r="BP6" s="149" t="s">
        <v>4</v>
      </c>
      <c r="BQ6" s="149" t="s">
        <v>4</v>
      </c>
      <c r="BR6" s="149" t="s">
        <v>4</v>
      </c>
      <c r="BS6" s="149" t="s">
        <v>4</v>
      </c>
      <c r="BT6" s="149" t="s">
        <v>4</v>
      </c>
      <c r="BU6" s="149" t="s">
        <v>4</v>
      </c>
      <c r="BV6" s="149" t="s">
        <v>4</v>
      </c>
      <c r="BW6" s="149" t="s">
        <v>4</v>
      </c>
      <c r="BX6" s="149" t="s">
        <v>4</v>
      </c>
      <c r="BY6" s="149" t="s">
        <v>4</v>
      </c>
      <c r="BZ6" s="149" t="s">
        <v>4</v>
      </c>
      <c r="CA6" s="149" t="s">
        <v>4</v>
      </c>
      <c r="CB6" s="149" t="s">
        <v>4</v>
      </c>
      <c r="CC6" s="149" t="s">
        <v>4</v>
      </c>
      <c r="CD6" s="149" t="s">
        <v>4</v>
      </c>
      <c r="CE6" s="149" t="s">
        <v>4</v>
      </c>
      <c r="CF6" s="149" t="s">
        <v>4</v>
      </c>
      <c r="CG6" s="149" t="s">
        <v>4</v>
      </c>
      <c r="CH6" s="149" t="s">
        <v>4</v>
      </c>
      <c r="CI6" s="149" t="s">
        <v>4</v>
      </c>
      <c r="CJ6" s="149" t="s">
        <v>4</v>
      </c>
      <c r="CK6" s="149" t="s">
        <v>4</v>
      </c>
      <c r="CL6" s="149" t="s">
        <v>4</v>
      </c>
      <c r="CM6" s="149" t="s">
        <v>4</v>
      </c>
      <c r="CN6" s="149" t="s">
        <v>4</v>
      </c>
      <c r="CO6" s="149" t="s">
        <v>4</v>
      </c>
      <c r="CP6" s="149" t="s">
        <v>4</v>
      </c>
      <c r="CQ6" s="149" t="s">
        <v>4</v>
      </c>
      <c r="CR6" s="149" t="s">
        <v>4</v>
      </c>
      <c r="CS6" s="149" t="s">
        <v>4</v>
      </c>
      <c r="CT6" s="149" t="s">
        <v>4</v>
      </c>
      <c r="CU6" s="163" t="s">
        <v>4</v>
      </c>
    </row>
    <row r="7" spans="1:99" ht="15" customHeight="1">
      <c r="A7" s="161" t="s">
        <v>4</v>
      </c>
      <c r="B7" s="149" t="s">
        <v>4</v>
      </c>
      <c r="C7" s="149" t="s">
        <v>4</v>
      </c>
      <c r="D7" s="149" t="s">
        <v>4</v>
      </c>
      <c r="E7" s="149" t="s">
        <v>4</v>
      </c>
      <c r="F7" s="149" t="s">
        <v>4</v>
      </c>
      <c r="G7" s="149" t="s">
        <v>4</v>
      </c>
      <c r="H7" s="149" t="s">
        <v>4</v>
      </c>
      <c r="I7" s="149" t="s">
        <v>4</v>
      </c>
      <c r="J7" s="149" t="s">
        <v>4</v>
      </c>
      <c r="K7" s="149" t="s">
        <v>4</v>
      </c>
      <c r="L7" s="149" t="s">
        <v>4</v>
      </c>
      <c r="M7" s="149" t="s">
        <v>4</v>
      </c>
      <c r="N7" s="149" t="s">
        <v>4</v>
      </c>
      <c r="O7" s="149" t="s">
        <v>4</v>
      </c>
      <c r="P7" s="149" t="s">
        <v>4</v>
      </c>
      <c r="Q7" s="149" t="s">
        <v>4</v>
      </c>
      <c r="R7" s="149" t="s">
        <v>4</v>
      </c>
      <c r="S7" s="149" t="s">
        <v>4</v>
      </c>
      <c r="T7" s="149" t="s">
        <v>4</v>
      </c>
      <c r="U7" s="149" t="s">
        <v>4</v>
      </c>
      <c r="V7" s="149" t="s">
        <v>4</v>
      </c>
      <c r="W7" s="149" t="s">
        <v>4</v>
      </c>
      <c r="X7" s="149" t="s">
        <v>4</v>
      </c>
      <c r="Y7" s="149" t="s">
        <v>4</v>
      </c>
      <c r="Z7" s="149" t="s">
        <v>4</v>
      </c>
      <c r="AA7" s="149" t="s">
        <v>4</v>
      </c>
      <c r="AB7" s="149" t="s">
        <v>4</v>
      </c>
      <c r="AC7" s="149" t="s">
        <v>4</v>
      </c>
      <c r="AD7" s="149" t="s">
        <v>4</v>
      </c>
      <c r="AE7" s="149" t="s">
        <v>4</v>
      </c>
      <c r="AF7" s="149" t="s">
        <v>4</v>
      </c>
      <c r="AG7" s="149" t="s">
        <v>4</v>
      </c>
      <c r="AH7" s="149" t="s">
        <v>4</v>
      </c>
      <c r="AI7" s="149" t="s">
        <v>4</v>
      </c>
      <c r="AJ7" s="149" t="s">
        <v>4</v>
      </c>
      <c r="AK7" s="149" t="s">
        <v>4</v>
      </c>
      <c r="AL7" s="149" t="s">
        <v>4</v>
      </c>
      <c r="AM7" s="149" t="s">
        <v>4</v>
      </c>
      <c r="AN7" s="149" t="s">
        <v>4</v>
      </c>
      <c r="AO7" s="149" t="s">
        <v>4</v>
      </c>
      <c r="AP7" s="149" t="s">
        <v>4</v>
      </c>
      <c r="AQ7" s="149" t="s">
        <v>4</v>
      </c>
      <c r="AR7" s="149" t="s">
        <v>4</v>
      </c>
      <c r="AS7" s="149" t="s">
        <v>4</v>
      </c>
      <c r="AT7" s="149" t="s">
        <v>4</v>
      </c>
      <c r="AU7" s="149" t="s">
        <v>4</v>
      </c>
      <c r="AV7" s="149" t="s">
        <v>4</v>
      </c>
      <c r="AW7" s="149" t="s">
        <v>4</v>
      </c>
      <c r="AX7" s="149" t="s">
        <v>4</v>
      </c>
      <c r="AY7" s="149" t="s">
        <v>4</v>
      </c>
      <c r="AZ7" s="149" t="s">
        <v>4</v>
      </c>
      <c r="BA7" s="149" t="s">
        <v>4</v>
      </c>
      <c r="BB7" s="149" t="s">
        <v>4</v>
      </c>
      <c r="BC7" s="149" t="s">
        <v>4</v>
      </c>
      <c r="BD7" s="149" t="s">
        <v>4</v>
      </c>
      <c r="BE7" s="149" t="s">
        <v>4</v>
      </c>
      <c r="BF7" s="149" t="s">
        <v>4</v>
      </c>
      <c r="BG7" s="149" t="s">
        <v>4</v>
      </c>
      <c r="BH7" s="149" t="s">
        <v>4</v>
      </c>
      <c r="BI7" s="149" t="s">
        <v>4</v>
      </c>
      <c r="BJ7" s="149" t="s">
        <v>4</v>
      </c>
      <c r="BK7" s="149" t="s">
        <v>4</v>
      </c>
      <c r="BL7" s="149" t="s">
        <v>4</v>
      </c>
      <c r="BM7" s="149" t="s">
        <v>4</v>
      </c>
      <c r="BN7" s="149" t="s">
        <v>4</v>
      </c>
      <c r="BO7" s="149" t="s">
        <v>4</v>
      </c>
      <c r="BP7" s="149" t="s">
        <v>4</v>
      </c>
      <c r="BQ7" s="149" t="s">
        <v>4</v>
      </c>
      <c r="BR7" s="149" t="s">
        <v>4</v>
      </c>
      <c r="BS7" s="149" t="s">
        <v>4</v>
      </c>
      <c r="BT7" s="149" t="s">
        <v>4</v>
      </c>
      <c r="BU7" s="149" t="s">
        <v>4</v>
      </c>
      <c r="BV7" s="149" t="s">
        <v>4</v>
      </c>
      <c r="BW7" s="149" t="s">
        <v>4</v>
      </c>
      <c r="BX7" s="149" t="s">
        <v>4</v>
      </c>
      <c r="BY7" s="149" t="s">
        <v>4</v>
      </c>
      <c r="BZ7" s="149" t="s">
        <v>4</v>
      </c>
      <c r="CA7" s="149" t="s">
        <v>4</v>
      </c>
      <c r="CB7" s="149" t="s">
        <v>4</v>
      </c>
      <c r="CC7" s="149" t="s">
        <v>4</v>
      </c>
      <c r="CD7" s="149" t="s">
        <v>4</v>
      </c>
      <c r="CE7" s="149" t="s">
        <v>4</v>
      </c>
      <c r="CF7" s="149" t="s">
        <v>4</v>
      </c>
      <c r="CG7" s="149" t="s">
        <v>4</v>
      </c>
      <c r="CH7" s="149" t="s">
        <v>4</v>
      </c>
      <c r="CI7" s="149" t="s">
        <v>4</v>
      </c>
      <c r="CJ7" s="149" t="s">
        <v>4</v>
      </c>
      <c r="CK7" s="149" t="s">
        <v>4</v>
      </c>
      <c r="CL7" s="149" t="s">
        <v>4</v>
      </c>
      <c r="CM7" s="149" t="s">
        <v>4</v>
      </c>
      <c r="CN7" s="149" t="s">
        <v>4</v>
      </c>
      <c r="CO7" s="149" t="s">
        <v>4</v>
      </c>
      <c r="CP7" s="149" t="s">
        <v>4</v>
      </c>
      <c r="CQ7" s="149" t="s">
        <v>4</v>
      </c>
      <c r="CR7" s="149" t="s">
        <v>4</v>
      </c>
      <c r="CS7" s="149" t="s">
        <v>4</v>
      </c>
      <c r="CT7" s="149" t="s">
        <v>4</v>
      </c>
      <c r="CU7" s="163" t="s">
        <v>4</v>
      </c>
    </row>
    <row r="8" spans="1:99" ht="15" customHeight="1">
      <c r="A8" s="135" t="s">
        <v>121</v>
      </c>
      <c r="B8" s="136" t="s">
        <v>122</v>
      </c>
      <c r="C8" s="136" t="s">
        <v>123</v>
      </c>
      <c r="D8" s="77" t="s">
        <v>9</v>
      </c>
      <c r="E8" s="77" t="s">
        <v>10</v>
      </c>
      <c r="F8" s="77" t="s">
        <v>11</v>
      </c>
      <c r="G8" s="77" t="s">
        <v>19</v>
      </c>
      <c r="H8" s="77" t="s">
        <v>23</v>
      </c>
      <c r="I8" s="77" t="s">
        <v>27</v>
      </c>
      <c r="J8" s="77" t="s">
        <v>31</v>
      </c>
      <c r="K8" s="77" t="s">
        <v>35</v>
      </c>
      <c r="L8" s="77" t="s">
        <v>38</v>
      </c>
      <c r="M8" s="77" t="s">
        <v>41</v>
      </c>
      <c r="N8" s="77" t="s">
        <v>44</v>
      </c>
      <c r="O8" s="77" t="s">
        <v>47</v>
      </c>
      <c r="P8" s="77" t="s">
        <v>50</v>
      </c>
      <c r="Q8" s="77" t="s">
        <v>53</v>
      </c>
      <c r="R8" s="77" t="s">
        <v>56</v>
      </c>
      <c r="S8" s="77" t="s">
        <v>59</v>
      </c>
      <c r="T8" s="77" t="s">
        <v>62</v>
      </c>
      <c r="U8" s="77" t="s">
        <v>65</v>
      </c>
      <c r="V8" s="77" t="s">
        <v>68</v>
      </c>
      <c r="W8" s="77" t="s">
        <v>71</v>
      </c>
      <c r="X8" s="77" t="s">
        <v>74</v>
      </c>
      <c r="Y8" s="77" t="s">
        <v>77</v>
      </c>
      <c r="Z8" s="77" t="s">
        <v>81</v>
      </c>
      <c r="AA8" s="77" t="s">
        <v>85</v>
      </c>
      <c r="AB8" s="77" t="s">
        <v>89</v>
      </c>
      <c r="AC8" s="77" t="s">
        <v>93</v>
      </c>
      <c r="AD8" s="77" t="s">
        <v>96</v>
      </c>
      <c r="AE8" s="77" t="s">
        <v>99</v>
      </c>
      <c r="AF8" s="77" t="s">
        <v>101</v>
      </c>
      <c r="AG8" s="77" t="s">
        <v>104</v>
      </c>
      <c r="AH8" s="77" t="s">
        <v>14</v>
      </c>
      <c r="AI8" s="77" t="s">
        <v>17</v>
      </c>
      <c r="AJ8" s="77" t="s">
        <v>21</v>
      </c>
      <c r="AK8" s="77" t="s">
        <v>25</v>
      </c>
      <c r="AL8" s="77" t="s">
        <v>29</v>
      </c>
      <c r="AM8" s="77" t="s">
        <v>33</v>
      </c>
      <c r="AN8" s="77" t="s">
        <v>37</v>
      </c>
      <c r="AO8" s="77" t="s">
        <v>40</v>
      </c>
      <c r="AP8" s="77" t="s">
        <v>43</v>
      </c>
      <c r="AQ8" s="77" t="s">
        <v>46</v>
      </c>
      <c r="AR8" s="77" t="s">
        <v>49</v>
      </c>
      <c r="AS8" s="77" t="s">
        <v>52</v>
      </c>
      <c r="AT8" s="77" t="s">
        <v>55</v>
      </c>
      <c r="AU8" s="77" t="s">
        <v>58</v>
      </c>
      <c r="AV8" s="77" t="s">
        <v>61</v>
      </c>
      <c r="AW8" s="77" t="s">
        <v>64</v>
      </c>
      <c r="AX8" s="77" t="s">
        <v>67</v>
      </c>
      <c r="AY8" s="77" t="s">
        <v>70</v>
      </c>
      <c r="AZ8" s="77" t="s">
        <v>73</v>
      </c>
      <c r="BA8" s="77" t="s">
        <v>76</v>
      </c>
      <c r="BB8" s="77" t="s">
        <v>79</v>
      </c>
      <c r="BC8" s="77" t="s">
        <v>83</v>
      </c>
      <c r="BD8" s="77" t="s">
        <v>87</v>
      </c>
      <c r="BE8" s="77" t="s">
        <v>91</v>
      </c>
      <c r="BF8" s="77" t="s">
        <v>95</v>
      </c>
      <c r="BG8" s="77" t="s">
        <v>98</v>
      </c>
      <c r="BH8" s="77" t="s">
        <v>100</v>
      </c>
      <c r="BI8" s="77" t="s">
        <v>102</v>
      </c>
      <c r="BJ8" s="77" t="s">
        <v>105</v>
      </c>
      <c r="BK8" s="77" t="s">
        <v>241</v>
      </c>
      <c r="BL8" s="77" t="s">
        <v>242</v>
      </c>
      <c r="BM8" s="77" t="s">
        <v>243</v>
      </c>
      <c r="BN8" s="77" t="s">
        <v>244</v>
      </c>
      <c r="BO8" s="77" t="s">
        <v>245</v>
      </c>
      <c r="BP8" s="77" t="s">
        <v>246</v>
      </c>
      <c r="BQ8" s="77" t="s">
        <v>247</v>
      </c>
      <c r="BR8" s="77" t="s">
        <v>248</v>
      </c>
      <c r="BS8" s="77" t="s">
        <v>249</v>
      </c>
      <c r="BT8" s="77" t="s">
        <v>250</v>
      </c>
      <c r="BU8" s="77" t="s">
        <v>251</v>
      </c>
      <c r="BV8" s="77" t="s">
        <v>252</v>
      </c>
      <c r="BW8" s="77" t="s">
        <v>253</v>
      </c>
      <c r="BX8" s="77" t="s">
        <v>254</v>
      </c>
      <c r="BY8" s="77" t="s">
        <v>255</v>
      </c>
      <c r="BZ8" s="77" t="s">
        <v>256</v>
      </c>
      <c r="CA8" s="77" t="s">
        <v>257</v>
      </c>
      <c r="CB8" s="77" t="s">
        <v>258</v>
      </c>
      <c r="CC8" s="77" t="s">
        <v>259</v>
      </c>
      <c r="CD8" s="77" t="s">
        <v>260</v>
      </c>
      <c r="CE8" s="77" t="s">
        <v>261</v>
      </c>
      <c r="CF8" s="77" t="s">
        <v>262</v>
      </c>
      <c r="CG8" s="77" t="s">
        <v>263</v>
      </c>
      <c r="CH8" s="77" t="s">
        <v>264</v>
      </c>
      <c r="CI8" s="77" t="s">
        <v>265</v>
      </c>
      <c r="CJ8" s="77" t="s">
        <v>266</v>
      </c>
      <c r="CK8" s="77" t="s">
        <v>267</v>
      </c>
      <c r="CL8" s="77" t="s">
        <v>268</v>
      </c>
      <c r="CM8" s="77" t="s">
        <v>269</v>
      </c>
      <c r="CN8" s="77" t="s">
        <v>270</v>
      </c>
      <c r="CO8" s="77" t="s">
        <v>271</v>
      </c>
      <c r="CP8" s="77" t="s">
        <v>272</v>
      </c>
      <c r="CQ8" s="77" t="s">
        <v>273</v>
      </c>
      <c r="CR8" s="77" t="s">
        <v>274</v>
      </c>
      <c r="CS8" s="77" t="s">
        <v>275</v>
      </c>
      <c r="CT8" s="77" t="s">
        <v>276</v>
      </c>
      <c r="CU8" s="78" t="s">
        <v>277</v>
      </c>
    </row>
    <row r="9" spans="1:99" s="76" customFormat="1" ht="15" customHeight="1">
      <c r="A9" s="135" t="s">
        <v>4</v>
      </c>
      <c r="B9" s="136" t="s">
        <v>4</v>
      </c>
      <c r="C9" s="136" t="s">
        <v>4</v>
      </c>
      <c r="D9" s="79" t="s">
        <v>124</v>
      </c>
      <c r="E9" s="80">
        <f aca="true" t="shared" si="0" ref="E9:J9">E10+E23+E26+E35+E40+E43+E46+E60+E63</f>
        <v>688.76</v>
      </c>
      <c r="F9" s="80">
        <f t="shared" si="0"/>
        <v>238.23999999999998</v>
      </c>
      <c r="G9" s="80">
        <f t="shared" si="0"/>
        <v>85.30999999999999</v>
      </c>
      <c r="H9" s="80">
        <f t="shared" si="0"/>
        <v>112.09</v>
      </c>
      <c r="I9" s="80">
        <f t="shared" si="0"/>
        <v>0</v>
      </c>
      <c r="J9" s="80">
        <f t="shared" si="0"/>
        <v>7.62</v>
      </c>
      <c r="K9" s="80">
        <v>0</v>
      </c>
      <c r="L9" s="80">
        <v>0</v>
      </c>
      <c r="M9" s="80">
        <f>M10+M23+M26+M35+M40+M43+M46+M60+M63</f>
        <v>33.22</v>
      </c>
      <c r="N9" s="80">
        <v>0</v>
      </c>
      <c r="O9" s="80">
        <v>0</v>
      </c>
      <c r="P9" s="80">
        <f>P10+P23+P26+P35+P40+P46+P60+P63</f>
        <v>90.18</v>
      </c>
      <c r="Q9" s="80">
        <f>Q10+Q23+Q26+Q35+Q40+Q43+Q46+Q60+Q63</f>
        <v>38.39</v>
      </c>
      <c r="R9" s="80">
        <v>0</v>
      </c>
      <c r="S9" s="80">
        <v>0</v>
      </c>
      <c r="T9" s="80">
        <v>0</v>
      </c>
      <c r="U9" s="80">
        <f>U10+U23+U26+U35+U40+U43+U46+U60+U63</f>
        <v>0.3</v>
      </c>
      <c r="V9" s="80">
        <f>V10+V23+V26+V35+V40+V43+V46+V60+V63</f>
        <v>2.23</v>
      </c>
      <c r="W9" s="80">
        <f>W10+W23+W26+W35+W40+W43+W46+W60+W63</f>
        <v>2.69</v>
      </c>
      <c r="X9" s="80">
        <v>0</v>
      </c>
      <c r="Y9" s="80">
        <v>0</v>
      </c>
      <c r="Z9" s="80">
        <f>Z10+Z23+Z26+Z35+Z40+Z43+Z46+Z60+Z63</f>
        <v>3</v>
      </c>
      <c r="AA9" s="80">
        <v>0</v>
      </c>
      <c r="AB9" s="80">
        <f>AB10+AB23+AB26+AB35+AB40+AB43+AB46+AB60+AB63</f>
        <v>30.32</v>
      </c>
      <c r="AC9" s="80">
        <v>0</v>
      </c>
      <c r="AD9" s="80">
        <f>AD10+AD23+AD26+AD35+AD40+AD43+AD46+AD60+AD63</f>
        <v>6.55</v>
      </c>
      <c r="AE9" s="80">
        <f>AE10+AD23+AD26+AD35+AD40+AD46+AD60+AD63</f>
        <v>0.44</v>
      </c>
      <c r="AF9" s="80">
        <f>AF10+AF23+AF26+AF35+AF40+AF43+AF46+AF60+AF63</f>
        <v>2.21</v>
      </c>
      <c r="AG9" s="80">
        <v>0</v>
      </c>
      <c r="AH9" s="80">
        <v>0</v>
      </c>
      <c r="AI9" s="80">
        <v>0</v>
      </c>
      <c r="AJ9" s="80">
        <v>0</v>
      </c>
      <c r="AK9" s="80">
        <v>0</v>
      </c>
      <c r="AL9" s="80">
        <f>AL10+AL23+AL26+AL35+AL40+AL43+AL46+AL60+AL63</f>
        <v>1.61</v>
      </c>
      <c r="AM9" s="80">
        <v>0</v>
      </c>
      <c r="AN9" s="80">
        <f>AN10+AN23+AN26+AN35+AN40+AN43+AN46+AN60+AN63</f>
        <v>2.44</v>
      </c>
      <c r="AO9" s="80">
        <v>0</v>
      </c>
      <c r="AP9" s="80">
        <v>0</v>
      </c>
      <c r="AQ9" s="80">
        <v>0</v>
      </c>
      <c r="AR9" s="80">
        <f>AR10+AR23+AR26+AR35+AR40+AR43+AR46+AR60+AR63</f>
        <v>340.41</v>
      </c>
      <c r="AS9" s="80">
        <v>0</v>
      </c>
      <c r="AT9" s="80">
        <v>0</v>
      </c>
      <c r="AU9" s="80">
        <v>0</v>
      </c>
      <c r="AV9" s="80">
        <f>AV10+AV23+AV26+AV35+AV40+AV43+AV46+AV60+AV63</f>
        <v>9.9</v>
      </c>
      <c r="AW9" s="80">
        <f>AW10+AW23+AW26+AW35+AW40+AW43+AW46+AW60+AW63</f>
        <v>97.75</v>
      </c>
      <c r="AX9" s="80">
        <f>AX10+AX23+AX26+AX35+AX40+AX43+AX46+AX60+AX63</f>
        <v>33.52</v>
      </c>
      <c r="AY9" s="80">
        <v>0</v>
      </c>
      <c r="AZ9" s="80">
        <v>0</v>
      </c>
      <c r="BA9" s="80">
        <f>BA10+BA23+BA26+BA35+BA40+BA43+BA46+BA60+BA63</f>
        <v>0.49000000000000005</v>
      </c>
      <c r="BB9" s="80">
        <f>BB10+BB23+BB26+BB35+BB40+BB43+BB46+BB60+BB63</f>
        <v>169.5</v>
      </c>
      <c r="BC9" s="80">
        <f>BC10+BC23+BC26+BC35+BC40+BC43+BC46+BC60+BC63</f>
        <v>29.25</v>
      </c>
      <c r="BD9" s="80">
        <v>0</v>
      </c>
      <c r="BE9" s="80">
        <v>0</v>
      </c>
      <c r="BF9" s="80">
        <v>0</v>
      </c>
      <c r="BG9" s="80">
        <v>0</v>
      </c>
      <c r="BH9" s="80">
        <v>0</v>
      </c>
      <c r="BI9" s="80">
        <f>BJ9+BK9+BL9+BM9+BN9+BO9+BP9+BQ9+BR9+BS9</f>
        <v>0</v>
      </c>
      <c r="BJ9" s="80">
        <v>0</v>
      </c>
      <c r="BK9" s="80">
        <v>0</v>
      </c>
      <c r="BL9" s="80">
        <v>0</v>
      </c>
      <c r="BM9" s="80">
        <v>0</v>
      </c>
      <c r="BN9" s="80">
        <v>0</v>
      </c>
      <c r="BO9" s="80">
        <v>0</v>
      </c>
      <c r="BP9" s="80">
        <v>0</v>
      </c>
      <c r="BQ9" s="80">
        <v>0</v>
      </c>
      <c r="BR9" s="80">
        <v>0</v>
      </c>
      <c r="BS9" s="80">
        <v>0</v>
      </c>
      <c r="BT9" s="80">
        <f>BT10+BT23+BT26+BT35+BT40+BT43+BT46+BT60+BT63</f>
        <v>19.93</v>
      </c>
      <c r="BU9" s="80">
        <v>0</v>
      </c>
      <c r="BV9" s="80">
        <v>0</v>
      </c>
      <c r="BW9" s="80">
        <v>0</v>
      </c>
      <c r="BX9" s="80">
        <f>BX10+BX23+BX26+BX35+BX40+BX43+BX46+BX60+BX63</f>
        <v>14.93</v>
      </c>
      <c r="BY9" s="80">
        <f>BY10+BY23+BY26+BY35+BY40+BY43+BY46+BY60+BY63</f>
        <v>5</v>
      </c>
      <c r="BZ9" s="80">
        <v>0</v>
      </c>
      <c r="CA9" s="80">
        <v>0</v>
      </c>
      <c r="CB9" s="80">
        <v>0</v>
      </c>
      <c r="CC9" s="80">
        <v>0</v>
      </c>
      <c r="CD9" s="80">
        <v>0</v>
      </c>
      <c r="CE9" s="80">
        <v>0</v>
      </c>
      <c r="CF9" s="80">
        <v>0</v>
      </c>
      <c r="CG9" s="80">
        <v>0</v>
      </c>
      <c r="CH9" s="80">
        <v>0</v>
      </c>
      <c r="CI9" s="80">
        <v>0</v>
      </c>
      <c r="CJ9" s="80">
        <f>CK9+CM9+CL9+CN9</f>
        <v>0</v>
      </c>
      <c r="CK9" s="80">
        <v>0</v>
      </c>
      <c r="CL9" s="80">
        <v>0</v>
      </c>
      <c r="CM9" s="80">
        <v>0</v>
      </c>
      <c r="CN9" s="80">
        <v>0</v>
      </c>
      <c r="CO9" s="80">
        <f>CP9+CQ9</f>
        <v>0</v>
      </c>
      <c r="CP9" s="80">
        <v>0</v>
      </c>
      <c r="CQ9" s="80">
        <v>0</v>
      </c>
      <c r="CR9" s="80">
        <f>CS9+CT9+CU9</f>
        <v>0</v>
      </c>
      <c r="CS9" s="80">
        <v>0</v>
      </c>
      <c r="CT9" s="80">
        <v>0</v>
      </c>
      <c r="CU9" s="81">
        <v>0</v>
      </c>
    </row>
    <row r="10" spans="1:99" s="38" customFormat="1" ht="15" customHeight="1">
      <c r="A10" s="82">
        <v>201</v>
      </c>
      <c r="B10" s="83"/>
      <c r="C10" s="83"/>
      <c r="D10" s="83" t="s">
        <v>475</v>
      </c>
      <c r="E10" s="84">
        <f>E11+E14+E17+E19+E21</f>
        <v>142.18</v>
      </c>
      <c r="F10" s="84">
        <f>F11+F14+F17+F19+F21</f>
        <v>111.72</v>
      </c>
      <c r="G10" s="84">
        <f>G11+G14+G17+G19+G21</f>
        <v>59.550000000000004</v>
      </c>
      <c r="H10" s="84">
        <f>H11+H14+H17+H19+H21</f>
        <v>52.17</v>
      </c>
      <c r="I10" s="84">
        <v>0</v>
      </c>
      <c r="J10" s="84">
        <v>0</v>
      </c>
      <c r="K10" s="84">
        <v>0</v>
      </c>
      <c r="L10" s="84">
        <v>0</v>
      </c>
      <c r="M10" s="84">
        <v>0</v>
      </c>
      <c r="N10" s="84">
        <v>0</v>
      </c>
      <c r="O10" s="84">
        <v>0</v>
      </c>
      <c r="P10" s="84">
        <f aca="true" t="shared" si="1" ref="P10:P65">Q10+R10+S10+T10+U10+V10+W10+X10+Y10+Z10+AA10+AB10+AC10+AD10+AE10+AF10+AG10+AH10+AI10+AJ10+AK10+AL10+AM10+AN10+AO10+AP10+AQ10</f>
        <v>23.580000000000002</v>
      </c>
      <c r="Q10" s="84">
        <f>Q11+Q14+Q17+Q19+Q21</f>
        <v>4.79</v>
      </c>
      <c r="R10" s="84">
        <v>0</v>
      </c>
      <c r="S10" s="84">
        <v>0</v>
      </c>
      <c r="T10" s="84">
        <v>0</v>
      </c>
      <c r="U10" s="84">
        <f>U11+U14+U17+U19+U21</f>
        <v>0.3</v>
      </c>
      <c r="V10" s="84">
        <f>V11+V14+V17+V19+V21</f>
        <v>2.23</v>
      </c>
      <c r="W10" s="84">
        <f>W11+W14+W17+W19+W21</f>
        <v>2.69</v>
      </c>
      <c r="X10" s="84">
        <v>0</v>
      </c>
      <c r="Y10" s="84">
        <v>0</v>
      </c>
      <c r="Z10" s="84">
        <v>0</v>
      </c>
      <c r="AA10" s="84">
        <v>0</v>
      </c>
      <c r="AB10" s="84">
        <f>AB11+AB14+AB17+AB19+AB21</f>
        <v>0.32</v>
      </c>
      <c r="AC10" s="84">
        <v>0</v>
      </c>
      <c r="AD10" s="84">
        <f>AD11+AD14+AD17+AD19+AD21</f>
        <v>6.55</v>
      </c>
      <c r="AE10" s="84">
        <f>AE11+AE14+AE17+AE19+AE21</f>
        <v>0.44</v>
      </c>
      <c r="AF10" s="84">
        <f>AF11+AF14+AF17+AF19+AF21</f>
        <v>2.21</v>
      </c>
      <c r="AG10" s="84">
        <v>0</v>
      </c>
      <c r="AH10" s="84">
        <v>0</v>
      </c>
      <c r="AI10" s="84">
        <v>0</v>
      </c>
      <c r="AJ10" s="84">
        <v>0</v>
      </c>
      <c r="AK10" s="84">
        <v>0</v>
      </c>
      <c r="AL10" s="84">
        <f>AL11+AL14+AL17+AL19+AL21</f>
        <v>1.61</v>
      </c>
      <c r="AM10" s="84">
        <v>0</v>
      </c>
      <c r="AN10" s="84">
        <f>AN11+AN14+AN17+AN19+AN21</f>
        <v>2.44</v>
      </c>
      <c r="AO10" s="84">
        <v>0</v>
      </c>
      <c r="AP10" s="84">
        <v>0</v>
      </c>
      <c r="AQ10" s="84">
        <v>0</v>
      </c>
      <c r="AR10" s="84">
        <f>AR11+AR14+AR17+AR19+AR21</f>
        <v>1.8800000000000001</v>
      </c>
      <c r="AS10" s="84">
        <v>0</v>
      </c>
      <c r="AT10" s="84">
        <v>0</v>
      </c>
      <c r="AU10" s="84">
        <v>0</v>
      </c>
      <c r="AV10" s="84">
        <v>0</v>
      </c>
      <c r="AW10" s="84">
        <f>AW11+AW14+AW17+AW19+AW21</f>
        <v>1.46</v>
      </c>
      <c r="AX10" s="84">
        <v>0</v>
      </c>
      <c r="AY10" s="84">
        <v>0</v>
      </c>
      <c r="AZ10" s="84">
        <v>0</v>
      </c>
      <c r="BA10" s="84">
        <f>BA11+BA14+BA17+BA19+BA21</f>
        <v>0.42000000000000004</v>
      </c>
      <c r="BB10" s="84">
        <v>0</v>
      </c>
      <c r="BC10" s="84">
        <v>0</v>
      </c>
      <c r="BD10" s="84">
        <v>0</v>
      </c>
      <c r="BE10" s="84">
        <v>0</v>
      </c>
      <c r="BF10" s="84">
        <v>0</v>
      </c>
      <c r="BG10" s="84">
        <v>0</v>
      </c>
      <c r="BH10" s="84">
        <v>0</v>
      </c>
      <c r="BI10" s="84">
        <f aca="true" t="shared" si="2" ref="BI10:BI65">BJ10+BK10+BL10+BM10+BN10+BO10+BP10+BQ10+BR10+BS10</f>
        <v>0</v>
      </c>
      <c r="BJ10" s="84">
        <v>0</v>
      </c>
      <c r="BK10" s="84">
        <v>0</v>
      </c>
      <c r="BL10" s="84">
        <v>0</v>
      </c>
      <c r="BM10" s="84">
        <v>0</v>
      </c>
      <c r="BN10" s="84">
        <v>0</v>
      </c>
      <c r="BO10" s="84">
        <v>0</v>
      </c>
      <c r="BP10" s="84">
        <v>0</v>
      </c>
      <c r="BQ10" s="84">
        <v>0</v>
      </c>
      <c r="BR10" s="84">
        <v>0</v>
      </c>
      <c r="BS10" s="84">
        <v>0</v>
      </c>
      <c r="BT10" s="84">
        <f aca="true" t="shared" si="3" ref="BT10:BT65">BU10+BV10+BW10+BX10+BY10+BZ10+CA10+CB10+CC10+CD10+CE10+CF10+CG10+CH10+CI10</f>
        <v>5</v>
      </c>
      <c r="BU10" s="84">
        <v>0</v>
      </c>
      <c r="BV10" s="84">
        <v>0</v>
      </c>
      <c r="BW10" s="84">
        <v>0</v>
      </c>
      <c r="BX10" s="84">
        <v>0</v>
      </c>
      <c r="BY10" s="84">
        <f>BY11+BY14+BY17+BY19+BY21</f>
        <v>5</v>
      </c>
      <c r="BZ10" s="84">
        <v>0</v>
      </c>
      <c r="CA10" s="84">
        <v>0</v>
      </c>
      <c r="CB10" s="84">
        <v>0</v>
      </c>
      <c r="CC10" s="84">
        <v>0</v>
      </c>
      <c r="CD10" s="84">
        <v>0</v>
      </c>
      <c r="CE10" s="84">
        <v>0</v>
      </c>
      <c r="CF10" s="84">
        <v>0</v>
      </c>
      <c r="CG10" s="84">
        <v>0</v>
      </c>
      <c r="CH10" s="84">
        <v>0</v>
      </c>
      <c r="CI10" s="84">
        <v>0</v>
      </c>
      <c r="CJ10" s="84">
        <f aca="true" t="shared" si="4" ref="CJ10:CJ65">CK10+CM10+CL10+CN10</f>
        <v>0</v>
      </c>
      <c r="CK10" s="84">
        <v>0</v>
      </c>
      <c r="CL10" s="84">
        <v>0</v>
      </c>
      <c r="CM10" s="84">
        <v>0</v>
      </c>
      <c r="CN10" s="84">
        <v>0</v>
      </c>
      <c r="CO10" s="84">
        <f aca="true" t="shared" si="5" ref="CO10:CO65">CP10+CQ10</f>
        <v>0</v>
      </c>
      <c r="CP10" s="84">
        <v>0</v>
      </c>
      <c r="CQ10" s="84">
        <v>0</v>
      </c>
      <c r="CR10" s="84">
        <f aca="true" t="shared" si="6" ref="CR10:CR65">CS10+CT10+CU10</f>
        <v>0</v>
      </c>
      <c r="CS10" s="84">
        <v>0</v>
      </c>
      <c r="CT10" s="84">
        <v>0</v>
      </c>
      <c r="CU10" s="85">
        <v>0</v>
      </c>
    </row>
    <row r="11" spans="1:99" s="31" customFormat="1" ht="15" customHeight="1">
      <c r="A11" s="86">
        <v>201</v>
      </c>
      <c r="B11" s="87" t="s">
        <v>631</v>
      </c>
      <c r="C11" s="87"/>
      <c r="D11" s="87" t="s">
        <v>632</v>
      </c>
      <c r="E11" s="88">
        <f>E12+E13</f>
        <v>18.28</v>
      </c>
      <c r="F11" s="88">
        <f aca="true" t="shared" si="7" ref="F11:F65">G11+H11+I11+J11+K11+L11+M11+N11+O11</f>
        <v>12.02</v>
      </c>
      <c r="G11" s="88">
        <v>4.78</v>
      </c>
      <c r="H11" s="88">
        <v>7.24</v>
      </c>
      <c r="I11" s="88">
        <v>0</v>
      </c>
      <c r="J11" s="88">
        <v>0</v>
      </c>
      <c r="K11" s="88">
        <v>0</v>
      </c>
      <c r="L11" s="88">
        <v>0</v>
      </c>
      <c r="M11" s="88">
        <v>0</v>
      </c>
      <c r="N11" s="88">
        <v>0</v>
      </c>
      <c r="O11" s="88">
        <v>0</v>
      </c>
      <c r="P11" s="88">
        <f t="shared" si="1"/>
        <v>6.26</v>
      </c>
      <c r="Q11" s="88">
        <v>0</v>
      </c>
      <c r="R11" s="88">
        <v>0</v>
      </c>
      <c r="S11" s="88">
        <v>0</v>
      </c>
      <c r="T11" s="88">
        <v>0</v>
      </c>
      <c r="U11" s="88">
        <v>0</v>
      </c>
      <c r="V11" s="88">
        <v>0</v>
      </c>
      <c r="W11" s="88">
        <v>0</v>
      </c>
      <c r="X11" s="88">
        <v>0</v>
      </c>
      <c r="Y11" s="88">
        <v>0</v>
      </c>
      <c r="Z11" s="88">
        <v>0</v>
      </c>
      <c r="AA11" s="88">
        <v>0</v>
      </c>
      <c r="AB11" s="88">
        <v>0</v>
      </c>
      <c r="AC11" s="88">
        <v>0</v>
      </c>
      <c r="AD11" s="88">
        <v>6.26</v>
      </c>
      <c r="AE11" s="88">
        <v>0</v>
      </c>
      <c r="AF11" s="88">
        <v>0</v>
      </c>
      <c r="AG11" s="88">
        <v>0</v>
      </c>
      <c r="AH11" s="88">
        <v>0</v>
      </c>
      <c r="AI11" s="88">
        <v>0</v>
      </c>
      <c r="AJ11" s="88">
        <v>0</v>
      </c>
      <c r="AK11" s="88">
        <v>0</v>
      </c>
      <c r="AL11" s="88">
        <v>0</v>
      </c>
      <c r="AM11" s="88">
        <v>0</v>
      </c>
      <c r="AN11" s="88">
        <v>0</v>
      </c>
      <c r="AO11" s="88">
        <v>0</v>
      </c>
      <c r="AP11" s="88">
        <v>0</v>
      </c>
      <c r="AQ11" s="88">
        <v>0</v>
      </c>
      <c r="AR11" s="88">
        <f aca="true" t="shared" si="8" ref="AR11:AR65">AS11+AT11+AU11+AV11+AW11+AX11+AY11+AZ11+BA11+BB11+BC11+BD11+BE11+BF11+BG11+BH11</f>
        <v>0</v>
      </c>
      <c r="AS11" s="88">
        <v>0</v>
      </c>
      <c r="AT11" s="88">
        <v>0</v>
      </c>
      <c r="AU11" s="88">
        <v>0</v>
      </c>
      <c r="AV11" s="88">
        <v>0</v>
      </c>
      <c r="AW11" s="88">
        <v>0</v>
      </c>
      <c r="AX11" s="88">
        <v>0</v>
      </c>
      <c r="AY11" s="88">
        <v>0</v>
      </c>
      <c r="AZ11" s="88">
        <v>0</v>
      </c>
      <c r="BA11" s="88">
        <v>0</v>
      </c>
      <c r="BB11" s="88">
        <v>0</v>
      </c>
      <c r="BC11" s="88">
        <v>0</v>
      </c>
      <c r="BD11" s="88">
        <v>0</v>
      </c>
      <c r="BE11" s="88">
        <v>0</v>
      </c>
      <c r="BF11" s="88">
        <v>0</v>
      </c>
      <c r="BG11" s="88">
        <v>0</v>
      </c>
      <c r="BH11" s="88">
        <v>0</v>
      </c>
      <c r="BI11" s="88">
        <f t="shared" si="2"/>
        <v>0</v>
      </c>
      <c r="BJ11" s="88">
        <v>0</v>
      </c>
      <c r="BK11" s="88">
        <v>0</v>
      </c>
      <c r="BL11" s="88">
        <v>0</v>
      </c>
      <c r="BM11" s="88">
        <v>0</v>
      </c>
      <c r="BN11" s="88">
        <v>0</v>
      </c>
      <c r="BO11" s="88">
        <v>0</v>
      </c>
      <c r="BP11" s="88">
        <v>0</v>
      </c>
      <c r="BQ11" s="88">
        <v>0</v>
      </c>
      <c r="BR11" s="88">
        <v>0</v>
      </c>
      <c r="BS11" s="88">
        <v>0</v>
      </c>
      <c r="BT11" s="88">
        <f t="shared" si="3"/>
        <v>0</v>
      </c>
      <c r="BU11" s="88">
        <v>0</v>
      </c>
      <c r="BV11" s="88">
        <v>0</v>
      </c>
      <c r="BW11" s="88">
        <v>0</v>
      </c>
      <c r="BX11" s="88">
        <v>0</v>
      </c>
      <c r="BY11" s="88">
        <v>0</v>
      </c>
      <c r="BZ11" s="88">
        <v>0</v>
      </c>
      <c r="CA11" s="88">
        <v>0</v>
      </c>
      <c r="CB11" s="88">
        <v>0</v>
      </c>
      <c r="CC11" s="88">
        <v>0</v>
      </c>
      <c r="CD11" s="88">
        <v>0</v>
      </c>
      <c r="CE11" s="88">
        <v>0</v>
      </c>
      <c r="CF11" s="88">
        <v>0</v>
      </c>
      <c r="CG11" s="88">
        <v>0</v>
      </c>
      <c r="CH11" s="88">
        <v>0</v>
      </c>
      <c r="CI11" s="88">
        <v>0</v>
      </c>
      <c r="CJ11" s="88">
        <f t="shared" si="4"/>
        <v>0</v>
      </c>
      <c r="CK11" s="88">
        <v>0</v>
      </c>
      <c r="CL11" s="88">
        <v>0</v>
      </c>
      <c r="CM11" s="88">
        <v>0</v>
      </c>
      <c r="CN11" s="88">
        <v>0</v>
      </c>
      <c r="CO11" s="88">
        <f t="shared" si="5"/>
        <v>0</v>
      </c>
      <c r="CP11" s="88">
        <v>0</v>
      </c>
      <c r="CQ11" s="88">
        <v>0</v>
      </c>
      <c r="CR11" s="88">
        <f t="shared" si="6"/>
        <v>0</v>
      </c>
      <c r="CS11" s="88">
        <v>0</v>
      </c>
      <c r="CT11" s="88">
        <v>0</v>
      </c>
      <c r="CU11" s="89">
        <v>0</v>
      </c>
    </row>
    <row r="12" spans="1:99" s="32" customFormat="1" ht="15" customHeight="1">
      <c r="A12" s="90" t="s">
        <v>474</v>
      </c>
      <c r="B12" s="91" t="s">
        <v>473</v>
      </c>
      <c r="C12" s="91" t="s">
        <v>473</v>
      </c>
      <c r="D12" s="91" t="s">
        <v>477</v>
      </c>
      <c r="E12" s="92">
        <f aca="true" t="shared" si="9" ref="E12:E65">F12+P12+AR12+BI12+BT12+CJ12+CO12+CR12</f>
        <v>12.02</v>
      </c>
      <c r="F12" s="92">
        <f t="shared" si="7"/>
        <v>12.02</v>
      </c>
      <c r="G12" s="92">
        <v>4.78</v>
      </c>
      <c r="H12" s="92">
        <v>7.24</v>
      </c>
      <c r="I12" s="92">
        <v>0</v>
      </c>
      <c r="J12" s="92">
        <v>0</v>
      </c>
      <c r="K12" s="92">
        <v>0</v>
      </c>
      <c r="L12" s="92">
        <v>0</v>
      </c>
      <c r="M12" s="92">
        <v>0</v>
      </c>
      <c r="N12" s="92">
        <v>0</v>
      </c>
      <c r="O12" s="92">
        <v>0</v>
      </c>
      <c r="P12" s="92">
        <f t="shared" si="1"/>
        <v>0</v>
      </c>
      <c r="Q12" s="92">
        <v>0</v>
      </c>
      <c r="R12" s="92">
        <v>0</v>
      </c>
      <c r="S12" s="92">
        <v>0</v>
      </c>
      <c r="T12" s="92">
        <v>0</v>
      </c>
      <c r="U12" s="92">
        <v>0</v>
      </c>
      <c r="V12" s="92">
        <v>0</v>
      </c>
      <c r="W12" s="92">
        <v>0</v>
      </c>
      <c r="X12" s="92">
        <v>0</v>
      </c>
      <c r="Y12" s="92">
        <v>0</v>
      </c>
      <c r="Z12" s="92">
        <v>0</v>
      </c>
      <c r="AA12" s="92">
        <v>0</v>
      </c>
      <c r="AB12" s="92">
        <v>0</v>
      </c>
      <c r="AC12" s="92">
        <v>0</v>
      </c>
      <c r="AD12" s="92">
        <v>0</v>
      </c>
      <c r="AE12" s="92">
        <v>0</v>
      </c>
      <c r="AF12" s="92">
        <v>0</v>
      </c>
      <c r="AG12" s="92">
        <v>0</v>
      </c>
      <c r="AH12" s="92">
        <v>0</v>
      </c>
      <c r="AI12" s="92">
        <v>0</v>
      </c>
      <c r="AJ12" s="92">
        <v>0</v>
      </c>
      <c r="AK12" s="92">
        <v>0</v>
      </c>
      <c r="AL12" s="92">
        <v>0</v>
      </c>
      <c r="AM12" s="92">
        <v>0</v>
      </c>
      <c r="AN12" s="92">
        <v>0</v>
      </c>
      <c r="AO12" s="92">
        <v>0</v>
      </c>
      <c r="AP12" s="92">
        <v>0</v>
      </c>
      <c r="AQ12" s="92">
        <v>0</v>
      </c>
      <c r="AR12" s="92">
        <f t="shared" si="8"/>
        <v>0</v>
      </c>
      <c r="AS12" s="92">
        <v>0</v>
      </c>
      <c r="AT12" s="92">
        <v>0</v>
      </c>
      <c r="AU12" s="92">
        <v>0</v>
      </c>
      <c r="AV12" s="92">
        <v>0</v>
      </c>
      <c r="AW12" s="92">
        <v>0</v>
      </c>
      <c r="AX12" s="92">
        <v>0</v>
      </c>
      <c r="AY12" s="92">
        <v>0</v>
      </c>
      <c r="AZ12" s="92">
        <v>0</v>
      </c>
      <c r="BA12" s="92">
        <v>0</v>
      </c>
      <c r="BB12" s="92">
        <v>0</v>
      </c>
      <c r="BC12" s="92">
        <v>0</v>
      </c>
      <c r="BD12" s="92">
        <v>0</v>
      </c>
      <c r="BE12" s="92">
        <v>0</v>
      </c>
      <c r="BF12" s="92">
        <v>0</v>
      </c>
      <c r="BG12" s="92">
        <v>0</v>
      </c>
      <c r="BH12" s="92">
        <v>0</v>
      </c>
      <c r="BI12" s="92">
        <f t="shared" si="2"/>
        <v>0</v>
      </c>
      <c r="BJ12" s="92">
        <v>0</v>
      </c>
      <c r="BK12" s="92">
        <v>0</v>
      </c>
      <c r="BL12" s="92">
        <v>0</v>
      </c>
      <c r="BM12" s="92">
        <v>0</v>
      </c>
      <c r="BN12" s="92">
        <v>0</v>
      </c>
      <c r="BO12" s="92">
        <v>0</v>
      </c>
      <c r="BP12" s="92">
        <v>0</v>
      </c>
      <c r="BQ12" s="92">
        <v>0</v>
      </c>
      <c r="BR12" s="92">
        <v>0</v>
      </c>
      <c r="BS12" s="92">
        <v>0</v>
      </c>
      <c r="BT12" s="92">
        <f t="shared" si="3"/>
        <v>0</v>
      </c>
      <c r="BU12" s="92">
        <v>0</v>
      </c>
      <c r="BV12" s="92">
        <v>0</v>
      </c>
      <c r="BW12" s="92">
        <v>0</v>
      </c>
      <c r="BX12" s="92">
        <v>0</v>
      </c>
      <c r="BY12" s="92">
        <v>0</v>
      </c>
      <c r="BZ12" s="92">
        <v>0</v>
      </c>
      <c r="CA12" s="92">
        <v>0</v>
      </c>
      <c r="CB12" s="92">
        <v>0</v>
      </c>
      <c r="CC12" s="92">
        <v>0</v>
      </c>
      <c r="CD12" s="92">
        <v>0</v>
      </c>
      <c r="CE12" s="92">
        <v>0</v>
      </c>
      <c r="CF12" s="92">
        <v>0</v>
      </c>
      <c r="CG12" s="92">
        <v>0</v>
      </c>
      <c r="CH12" s="92">
        <v>0</v>
      </c>
      <c r="CI12" s="92">
        <v>0</v>
      </c>
      <c r="CJ12" s="92">
        <f t="shared" si="4"/>
        <v>0</v>
      </c>
      <c r="CK12" s="92">
        <v>0</v>
      </c>
      <c r="CL12" s="92">
        <v>0</v>
      </c>
      <c r="CM12" s="92">
        <v>0</v>
      </c>
      <c r="CN12" s="92">
        <v>0</v>
      </c>
      <c r="CO12" s="92">
        <f t="shared" si="5"/>
        <v>0</v>
      </c>
      <c r="CP12" s="92">
        <v>0</v>
      </c>
      <c r="CQ12" s="92">
        <v>0</v>
      </c>
      <c r="CR12" s="92">
        <f t="shared" si="6"/>
        <v>0</v>
      </c>
      <c r="CS12" s="92">
        <v>0</v>
      </c>
      <c r="CT12" s="92">
        <v>0</v>
      </c>
      <c r="CU12" s="93">
        <v>0</v>
      </c>
    </row>
    <row r="13" spans="1:99" s="32" customFormat="1" ht="15" customHeight="1">
      <c r="A13" s="90" t="s">
        <v>474</v>
      </c>
      <c r="B13" s="91" t="s">
        <v>473</v>
      </c>
      <c r="C13" s="91" t="s">
        <v>478</v>
      </c>
      <c r="D13" s="91" t="s">
        <v>479</v>
      </c>
      <c r="E13" s="92">
        <f t="shared" si="9"/>
        <v>6.26</v>
      </c>
      <c r="F13" s="92">
        <f t="shared" si="7"/>
        <v>0</v>
      </c>
      <c r="G13" s="92">
        <v>0</v>
      </c>
      <c r="H13" s="92">
        <v>0</v>
      </c>
      <c r="I13" s="92">
        <v>0</v>
      </c>
      <c r="J13" s="92">
        <v>0</v>
      </c>
      <c r="K13" s="92">
        <v>0</v>
      </c>
      <c r="L13" s="92">
        <v>0</v>
      </c>
      <c r="M13" s="92">
        <v>0</v>
      </c>
      <c r="N13" s="92">
        <v>0</v>
      </c>
      <c r="O13" s="92">
        <v>0</v>
      </c>
      <c r="P13" s="92">
        <f t="shared" si="1"/>
        <v>6.26</v>
      </c>
      <c r="Q13" s="92">
        <v>0</v>
      </c>
      <c r="R13" s="92">
        <v>0</v>
      </c>
      <c r="S13" s="92">
        <v>0</v>
      </c>
      <c r="T13" s="92">
        <v>0</v>
      </c>
      <c r="U13" s="92">
        <v>0</v>
      </c>
      <c r="V13" s="92">
        <v>0</v>
      </c>
      <c r="W13" s="92">
        <v>0</v>
      </c>
      <c r="X13" s="92">
        <v>0</v>
      </c>
      <c r="Y13" s="92">
        <v>0</v>
      </c>
      <c r="Z13" s="92">
        <v>0</v>
      </c>
      <c r="AA13" s="92">
        <v>0</v>
      </c>
      <c r="AB13" s="92">
        <v>0</v>
      </c>
      <c r="AC13" s="92">
        <v>0</v>
      </c>
      <c r="AD13" s="92">
        <v>6.26</v>
      </c>
      <c r="AE13" s="92">
        <v>0</v>
      </c>
      <c r="AF13" s="92">
        <v>0</v>
      </c>
      <c r="AG13" s="92">
        <v>0</v>
      </c>
      <c r="AH13" s="92">
        <v>0</v>
      </c>
      <c r="AI13" s="92">
        <v>0</v>
      </c>
      <c r="AJ13" s="92">
        <v>0</v>
      </c>
      <c r="AK13" s="92">
        <v>0</v>
      </c>
      <c r="AL13" s="92">
        <v>0</v>
      </c>
      <c r="AM13" s="92">
        <v>0</v>
      </c>
      <c r="AN13" s="92">
        <v>0</v>
      </c>
      <c r="AO13" s="92">
        <v>0</v>
      </c>
      <c r="AP13" s="92">
        <v>0</v>
      </c>
      <c r="AQ13" s="92">
        <v>0</v>
      </c>
      <c r="AR13" s="92">
        <f t="shared" si="8"/>
        <v>0</v>
      </c>
      <c r="AS13" s="92">
        <v>0</v>
      </c>
      <c r="AT13" s="92">
        <v>0</v>
      </c>
      <c r="AU13" s="92">
        <v>0</v>
      </c>
      <c r="AV13" s="92">
        <v>0</v>
      </c>
      <c r="AW13" s="92">
        <v>0</v>
      </c>
      <c r="AX13" s="92">
        <v>0</v>
      </c>
      <c r="AY13" s="92">
        <v>0</v>
      </c>
      <c r="AZ13" s="92">
        <v>0</v>
      </c>
      <c r="BA13" s="92">
        <v>0</v>
      </c>
      <c r="BB13" s="92">
        <v>0</v>
      </c>
      <c r="BC13" s="92">
        <v>0</v>
      </c>
      <c r="BD13" s="92">
        <v>0</v>
      </c>
      <c r="BE13" s="92">
        <v>0</v>
      </c>
      <c r="BF13" s="92">
        <v>0</v>
      </c>
      <c r="BG13" s="92">
        <v>0</v>
      </c>
      <c r="BH13" s="92">
        <v>0</v>
      </c>
      <c r="BI13" s="92">
        <f t="shared" si="2"/>
        <v>0</v>
      </c>
      <c r="BJ13" s="92">
        <v>0</v>
      </c>
      <c r="BK13" s="92">
        <v>0</v>
      </c>
      <c r="BL13" s="92">
        <v>0</v>
      </c>
      <c r="BM13" s="92">
        <v>0</v>
      </c>
      <c r="BN13" s="92">
        <v>0</v>
      </c>
      <c r="BO13" s="92">
        <v>0</v>
      </c>
      <c r="BP13" s="92">
        <v>0</v>
      </c>
      <c r="BQ13" s="92">
        <v>0</v>
      </c>
      <c r="BR13" s="92">
        <v>0</v>
      </c>
      <c r="BS13" s="92">
        <v>0</v>
      </c>
      <c r="BT13" s="92">
        <f t="shared" si="3"/>
        <v>0</v>
      </c>
      <c r="BU13" s="92">
        <v>0</v>
      </c>
      <c r="BV13" s="92">
        <v>0</v>
      </c>
      <c r="BW13" s="92">
        <v>0</v>
      </c>
      <c r="BX13" s="92">
        <v>0</v>
      </c>
      <c r="BY13" s="92">
        <v>0</v>
      </c>
      <c r="BZ13" s="92">
        <v>0</v>
      </c>
      <c r="CA13" s="92">
        <v>0</v>
      </c>
      <c r="CB13" s="92">
        <v>0</v>
      </c>
      <c r="CC13" s="92">
        <v>0</v>
      </c>
      <c r="CD13" s="92">
        <v>0</v>
      </c>
      <c r="CE13" s="92">
        <v>0</v>
      </c>
      <c r="CF13" s="92">
        <v>0</v>
      </c>
      <c r="CG13" s="92">
        <v>0</v>
      </c>
      <c r="CH13" s="92">
        <v>0</v>
      </c>
      <c r="CI13" s="92">
        <v>0</v>
      </c>
      <c r="CJ13" s="92">
        <f t="shared" si="4"/>
        <v>0</v>
      </c>
      <c r="CK13" s="92">
        <v>0</v>
      </c>
      <c r="CL13" s="92">
        <v>0</v>
      </c>
      <c r="CM13" s="92">
        <v>0</v>
      </c>
      <c r="CN13" s="92">
        <v>0</v>
      </c>
      <c r="CO13" s="92">
        <f t="shared" si="5"/>
        <v>0</v>
      </c>
      <c r="CP13" s="92">
        <v>0</v>
      </c>
      <c r="CQ13" s="92">
        <v>0</v>
      </c>
      <c r="CR13" s="92">
        <f t="shared" si="6"/>
        <v>0</v>
      </c>
      <c r="CS13" s="92">
        <v>0</v>
      </c>
      <c r="CT13" s="92">
        <v>0</v>
      </c>
      <c r="CU13" s="93">
        <v>0</v>
      </c>
    </row>
    <row r="14" spans="1:99" s="31" customFormat="1" ht="15" customHeight="1">
      <c r="A14" s="86" t="s">
        <v>474</v>
      </c>
      <c r="B14" s="87" t="s">
        <v>483</v>
      </c>
      <c r="C14" s="87"/>
      <c r="D14" s="87" t="s">
        <v>497</v>
      </c>
      <c r="E14" s="88">
        <f t="shared" si="9"/>
        <v>76.05000000000001</v>
      </c>
      <c r="F14" s="88">
        <f t="shared" si="7"/>
        <v>52.010000000000005</v>
      </c>
      <c r="G14" s="88">
        <v>37.92</v>
      </c>
      <c r="H14" s="88">
        <v>14.09</v>
      </c>
      <c r="I14" s="88">
        <v>0</v>
      </c>
      <c r="J14" s="88">
        <v>0</v>
      </c>
      <c r="K14" s="88">
        <v>0</v>
      </c>
      <c r="L14" s="88">
        <v>0</v>
      </c>
      <c r="M14" s="88">
        <v>0</v>
      </c>
      <c r="N14" s="88">
        <v>0</v>
      </c>
      <c r="O14" s="88">
        <v>0</v>
      </c>
      <c r="P14" s="88">
        <f t="shared" si="1"/>
        <v>17.32</v>
      </c>
      <c r="Q14" s="88">
        <v>4.79</v>
      </c>
      <c r="R14" s="88">
        <v>0</v>
      </c>
      <c r="S14" s="88">
        <v>0</v>
      </c>
      <c r="T14" s="88">
        <v>0</v>
      </c>
      <c r="U14" s="88">
        <v>0.3</v>
      </c>
      <c r="V14" s="88">
        <v>2.23</v>
      </c>
      <c r="W14" s="88">
        <v>2.69</v>
      </c>
      <c r="X14" s="88">
        <v>0</v>
      </c>
      <c r="Y14" s="88">
        <v>0</v>
      </c>
      <c r="Z14" s="88">
        <v>0</v>
      </c>
      <c r="AA14" s="88">
        <v>0</v>
      </c>
      <c r="AB14" s="88">
        <v>0.32</v>
      </c>
      <c r="AC14" s="88">
        <v>0</v>
      </c>
      <c r="AD14" s="88">
        <v>0.29</v>
      </c>
      <c r="AE14" s="88">
        <v>0.44</v>
      </c>
      <c r="AF14" s="88">
        <v>2.21</v>
      </c>
      <c r="AG14" s="88">
        <v>0</v>
      </c>
      <c r="AH14" s="88">
        <v>0</v>
      </c>
      <c r="AI14" s="88">
        <v>0</v>
      </c>
      <c r="AJ14" s="88">
        <v>0</v>
      </c>
      <c r="AK14" s="88">
        <v>0</v>
      </c>
      <c r="AL14" s="88">
        <v>1.61</v>
      </c>
      <c r="AM14" s="88">
        <v>0</v>
      </c>
      <c r="AN14" s="88">
        <v>2.44</v>
      </c>
      <c r="AO14" s="88">
        <v>0</v>
      </c>
      <c r="AP14" s="88">
        <v>0</v>
      </c>
      <c r="AQ14" s="88">
        <v>0</v>
      </c>
      <c r="AR14" s="88">
        <f t="shared" si="8"/>
        <v>1.72</v>
      </c>
      <c r="AS14" s="88">
        <v>0</v>
      </c>
      <c r="AT14" s="88">
        <v>0</v>
      </c>
      <c r="AU14" s="88">
        <v>0</v>
      </c>
      <c r="AV14" s="88">
        <v>0</v>
      </c>
      <c r="AW14" s="88">
        <v>1.46</v>
      </c>
      <c r="AX14" s="88">
        <v>0</v>
      </c>
      <c r="AY14" s="88">
        <v>0</v>
      </c>
      <c r="AZ14" s="88">
        <v>0</v>
      </c>
      <c r="BA14" s="88">
        <v>0.26</v>
      </c>
      <c r="BB14" s="88">
        <v>0</v>
      </c>
      <c r="BC14" s="88">
        <v>0</v>
      </c>
      <c r="BD14" s="88">
        <v>0</v>
      </c>
      <c r="BE14" s="88">
        <v>0</v>
      </c>
      <c r="BF14" s="88">
        <v>0</v>
      </c>
      <c r="BG14" s="88">
        <v>0</v>
      </c>
      <c r="BH14" s="88">
        <v>0</v>
      </c>
      <c r="BI14" s="88">
        <f t="shared" si="2"/>
        <v>0</v>
      </c>
      <c r="BJ14" s="88">
        <v>0</v>
      </c>
      <c r="BK14" s="88">
        <v>0</v>
      </c>
      <c r="BL14" s="88">
        <v>0</v>
      </c>
      <c r="BM14" s="88">
        <v>0</v>
      </c>
      <c r="BN14" s="88">
        <v>0</v>
      </c>
      <c r="BO14" s="88">
        <v>0</v>
      </c>
      <c r="BP14" s="88">
        <v>0</v>
      </c>
      <c r="BQ14" s="88">
        <v>0</v>
      </c>
      <c r="BR14" s="88">
        <v>0</v>
      </c>
      <c r="BS14" s="88">
        <v>0</v>
      </c>
      <c r="BT14" s="88">
        <f t="shared" si="3"/>
        <v>5</v>
      </c>
      <c r="BU14" s="88">
        <v>0</v>
      </c>
      <c r="BV14" s="88">
        <v>0</v>
      </c>
      <c r="BW14" s="88">
        <v>0</v>
      </c>
      <c r="BX14" s="88">
        <v>0</v>
      </c>
      <c r="BY14" s="88">
        <v>5</v>
      </c>
      <c r="BZ14" s="88">
        <v>0</v>
      </c>
      <c r="CA14" s="88">
        <v>0</v>
      </c>
      <c r="CB14" s="88">
        <v>0</v>
      </c>
      <c r="CC14" s="88">
        <v>0</v>
      </c>
      <c r="CD14" s="88">
        <v>0</v>
      </c>
      <c r="CE14" s="88">
        <v>0</v>
      </c>
      <c r="CF14" s="88">
        <v>0</v>
      </c>
      <c r="CG14" s="88">
        <v>0</v>
      </c>
      <c r="CH14" s="88">
        <v>0</v>
      </c>
      <c r="CI14" s="88">
        <v>0</v>
      </c>
      <c r="CJ14" s="88">
        <f t="shared" si="4"/>
        <v>0</v>
      </c>
      <c r="CK14" s="88">
        <v>0</v>
      </c>
      <c r="CL14" s="88">
        <v>0</v>
      </c>
      <c r="CM14" s="88">
        <v>0</v>
      </c>
      <c r="CN14" s="88">
        <v>0</v>
      </c>
      <c r="CO14" s="88">
        <f t="shared" si="5"/>
        <v>0</v>
      </c>
      <c r="CP14" s="88">
        <v>0</v>
      </c>
      <c r="CQ14" s="88">
        <v>0</v>
      </c>
      <c r="CR14" s="88">
        <f t="shared" si="6"/>
        <v>0</v>
      </c>
      <c r="CS14" s="88">
        <v>0</v>
      </c>
      <c r="CT14" s="88">
        <v>0</v>
      </c>
      <c r="CU14" s="89">
        <v>0</v>
      </c>
    </row>
    <row r="15" spans="1:99" s="32" customFormat="1" ht="15" customHeight="1">
      <c r="A15" s="90" t="s">
        <v>639</v>
      </c>
      <c r="B15" s="91" t="s">
        <v>640</v>
      </c>
      <c r="C15" s="91" t="s">
        <v>641</v>
      </c>
      <c r="D15" s="91" t="s">
        <v>642</v>
      </c>
      <c r="E15" s="92">
        <f t="shared" si="9"/>
        <v>71.05000000000001</v>
      </c>
      <c r="F15" s="92">
        <f t="shared" si="7"/>
        <v>52.010000000000005</v>
      </c>
      <c r="G15" s="92">
        <v>37.92</v>
      </c>
      <c r="H15" s="92">
        <v>14.09</v>
      </c>
      <c r="I15" s="92">
        <v>0</v>
      </c>
      <c r="J15" s="92">
        <v>0</v>
      </c>
      <c r="K15" s="92">
        <v>0</v>
      </c>
      <c r="L15" s="92">
        <v>0</v>
      </c>
      <c r="M15" s="92">
        <v>0</v>
      </c>
      <c r="N15" s="92">
        <v>0</v>
      </c>
      <c r="O15" s="92">
        <v>0</v>
      </c>
      <c r="P15" s="92">
        <f t="shared" si="1"/>
        <v>17.32</v>
      </c>
      <c r="Q15" s="92">
        <v>4.79</v>
      </c>
      <c r="R15" s="92">
        <v>0</v>
      </c>
      <c r="S15" s="92">
        <v>0</v>
      </c>
      <c r="T15" s="92">
        <v>0</v>
      </c>
      <c r="U15" s="92">
        <v>0.3</v>
      </c>
      <c r="V15" s="92">
        <v>2.23</v>
      </c>
      <c r="W15" s="92">
        <v>2.69</v>
      </c>
      <c r="X15" s="92">
        <v>0</v>
      </c>
      <c r="Y15" s="92">
        <v>0</v>
      </c>
      <c r="Z15" s="92">
        <v>0</v>
      </c>
      <c r="AA15" s="92">
        <v>0</v>
      </c>
      <c r="AB15" s="92">
        <v>0.32</v>
      </c>
      <c r="AC15" s="92">
        <v>0</v>
      </c>
      <c r="AD15" s="92">
        <v>0.29</v>
      </c>
      <c r="AE15" s="92">
        <v>0.44</v>
      </c>
      <c r="AF15" s="92">
        <v>2.21</v>
      </c>
      <c r="AG15" s="92">
        <v>0</v>
      </c>
      <c r="AH15" s="92">
        <v>0</v>
      </c>
      <c r="AI15" s="92">
        <v>0</v>
      </c>
      <c r="AJ15" s="92">
        <v>0</v>
      </c>
      <c r="AK15" s="92">
        <v>0</v>
      </c>
      <c r="AL15" s="92">
        <v>1.61</v>
      </c>
      <c r="AM15" s="92">
        <v>0</v>
      </c>
      <c r="AN15" s="92">
        <v>2.44</v>
      </c>
      <c r="AO15" s="92">
        <v>0</v>
      </c>
      <c r="AP15" s="92">
        <v>0</v>
      </c>
      <c r="AQ15" s="92">
        <v>0</v>
      </c>
      <c r="AR15" s="92">
        <f t="shared" si="8"/>
        <v>1.72</v>
      </c>
      <c r="AS15" s="92">
        <v>0</v>
      </c>
      <c r="AT15" s="92">
        <v>0</v>
      </c>
      <c r="AU15" s="92">
        <v>0</v>
      </c>
      <c r="AV15" s="92">
        <v>0</v>
      </c>
      <c r="AW15" s="92">
        <v>1.46</v>
      </c>
      <c r="AX15" s="92">
        <v>0</v>
      </c>
      <c r="AY15" s="92">
        <v>0</v>
      </c>
      <c r="AZ15" s="92">
        <v>0</v>
      </c>
      <c r="BA15" s="92">
        <v>0.26</v>
      </c>
      <c r="BB15" s="92">
        <v>0</v>
      </c>
      <c r="BC15" s="92">
        <v>0</v>
      </c>
      <c r="BD15" s="92">
        <v>0</v>
      </c>
      <c r="BE15" s="92">
        <v>0</v>
      </c>
      <c r="BF15" s="92">
        <v>0</v>
      </c>
      <c r="BG15" s="92">
        <v>0</v>
      </c>
      <c r="BH15" s="92">
        <v>0</v>
      </c>
      <c r="BI15" s="92">
        <f t="shared" si="2"/>
        <v>0</v>
      </c>
      <c r="BJ15" s="92">
        <v>0</v>
      </c>
      <c r="BK15" s="92">
        <v>0</v>
      </c>
      <c r="BL15" s="92">
        <v>0</v>
      </c>
      <c r="BM15" s="92">
        <v>0</v>
      </c>
      <c r="BN15" s="92">
        <v>0</v>
      </c>
      <c r="BO15" s="92">
        <v>0</v>
      </c>
      <c r="BP15" s="92">
        <v>0</v>
      </c>
      <c r="BQ15" s="92">
        <v>0</v>
      </c>
      <c r="BR15" s="92">
        <v>0</v>
      </c>
      <c r="BS15" s="92">
        <v>0</v>
      </c>
      <c r="BT15" s="92">
        <f t="shared" si="3"/>
        <v>0</v>
      </c>
      <c r="BU15" s="92">
        <v>0</v>
      </c>
      <c r="BV15" s="92">
        <v>0</v>
      </c>
      <c r="BW15" s="92">
        <v>0</v>
      </c>
      <c r="BX15" s="92">
        <v>0</v>
      </c>
      <c r="BY15" s="92">
        <v>0</v>
      </c>
      <c r="BZ15" s="92">
        <v>0</v>
      </c>
      <c r="CA15" s="92">
        <v>0</v>
      </c>
      <c r="CB15" s="92">
        <v>0</v>
      </c>
      <c r="CC15" s="92">
        <v>0</v>
      </c>
      <c r="CD15" s="92">
        <v>0</v>
      </c>
      <c r="CE15" s="92">
        <v>0</v>
      </c>
      <c r="CF15" s="92">
        <v>0</v>
      </c>
      <c r="CG15" s="92">
        <v>0</v>
      </c>
      <c r="CH15" s="92">
        <v>0</v>
      </c>
      <c r="CI15" s="92">
        <v>0</v>
      </c>
      <c r="CJ15" s="92">
        <f t="shared" si="4"/>
        <v>0</v>
      </c>
      <c r="CK15" s="92">
        <v>0</v>
      </c>
      <c r="CL15" s="92">
        <v>0</v>
      </c>
      <c r="CM15" s="92">
        <v>0</v>
      </c>
      <c r="CN15" s="92">
        <v>0</v>
      </c>
      <c r="CO15" s="92">
        <f t="shared" si="5"/>
        <v>0</v>
      </c>
      <c r="CP15" s="92">
        <v>0</v>
      </c>
      <c r="CQ15" s="92">
        <v>0</v>
      </c>
      <c r="CR15" s="92">
        <f t="shared" si="6"/>
        <v>0</v>
      </c>
      <c r="CS15" s="92">
        <v>0</v>
      </c>
      <c r="CT15" s="92">
        <v>0</v>
      </c>
      <c r="CU15" s="93">
        <v>0</v>
      </c>
    </row>
    <row r="16" spans="1:99" s="32" customFormat="1" ht="15" customHeight="1">
      <c r="A16" s="90" t="s">
        <v>639</v>
      </c>
      <c r="B16" s="91" t="s">
        <v>640</v>
      </c>
      <c r="C16" s="91" t="s">
        <v>643</v>
      </c>
      <c r="D16" s="91" t="s">
        <v>644</v>
      </c>
      <c r="E16" s="92">
        <f t="shared" si="9"/>
        <v>5</v>
      </c>
      <c r="F16" s="92">
        <f t="shared" si="7"/>
        <v>0</v>
      </c>
      <c r="G16" s="92">
        <v>0</v>
      </c>
      <c r="H16" s="92">
        <v>0</v>
      </c>
      <c r="I16" s="92">
        <v>0</v>
      </c>
      <c r="J16" s="92">
        <v>0</v>
      </c>
      <c r="K16" s="92">
        <v>0</v>
      </c>
      <c r="L16" s="92">
        <v>0</v>
      </c>
      <c r="M16" s="92">
        <v>0</v>
      </c>
      <c r="N16" s="92">
        <v>0</v>
      </c>
      <c r="O16" s="92">
        <v>0</v>
      </c>
      <c r="P16" s="92">
        <f t="shared" si="1"/>
        <v>0</v>
      </c>
      <c r="Q16" s="92">
        <v>0</v>
      </c>
      <c r="R16" s="92">
        <v>0</v>
      </c>
      <c r="S16" s="92">
        <v>0</v>
      </c>
      <c r="T16" s="92">
        <v>0</v>
      </c>
      <c r="U16" s="92">
        <v>0</v>
      </c>
      <c r="V16" s="92">
        <v>0</v>
      </c>
      <c r="W16" s="92">
        <v>0</v>
      </c>
      <c r="X16" s="92">
        <v>0</v>
      </c>
      <c r="Y16" s="92">
        <v>0</v>
      </c>
      <c r="Z16" s="92">
        <v>0</v>
      </c>
      <c r="AA16" s="92">
        <v>0</v>
      </c>
      <c r="AB16" s="92">
        <v>0</v>
      </c>
      <c r="AC16" s="92">
        <v>0</v>
      </c>
      <c r="AD16" s="92">
        <v>0</v>
      </c>
      <c r="AE16" s="92">
        <v>0</v>
      </c>
      <c r="AF16" s="92">
        <v>0</v>
      </c>
      <c r="AG16" s="92">
        <v>0</v>
      </c>
      <c r="AH16" s="92">
        <v>0</v>
      </c>
      <c r="AI16" s="92">
        <v>0</v>
      </c>
      <c r="AJ16" s="92">
        <v>0</v>
      </c>
      <c r="AK16" s="92">
        <v>0</v>
      </c>
      <c r="AL16" s="92">
        <v>0</v>
      </c>
      <c r="AM16" s="92">
        <v>0</v>
      </c>
      <c r="AN16" s="92">
        <v>0</v>
      </c>
      <c r="AO16" s="92">
        <v>0</v>
      </c>
      <c r="AP16" s="92">
        <v>0</v>
      </c>
      <c r="AQ16" s="92">
        <v>0</v>
      </c>
      <c r="AR16" s="92">
        <f t="shared" si="8"/>
        <v>0</v>
      </c>
      <c r="AS16" s="92">
        <v>0</v>
      </c>
      <c r="AT16" s="92">
        <v>0</v>
      </c>
      <c r="AU16" s="92">
        <v>0</v>
      </c>
      <c r="AV16" s="92">
        <v>0</v>
      </c>
      <c r="AW16" s="92">
        <v>0</v>
      </c>
      <c r="AX16" s="92">
        <v>0</v>
      </c>
      <c r="AY16" s="92">
        <v>0</v>
      </c>
      <c r="AZ16" s="92">
        <v>0</v>
      </c>
      <c r="BA16" s="92">
        <v>0</v>
      </c>
      <c r="BB16" s="92">
        <v>0</v>
      </c>
      <c r="BC16" s="92">
        <v>0</v>
      </c>
      <c r="BD16" s="92">
        <v>0</v>
      </c>
      <c r="BE16" s="92">
        <v>0</v>
      </c>
      <c r="BF16" s="92">
        <v>0</v>
      </c>
      <c r="BG16" s="92">
        <v>0</v>
      </c>
      <c r="BH16" s="92">
        <v>0</v>
      </c>
      <c r="BI16" s="92">
        <f t="shared" si="2"/>
        <v>0</v>
      </c>
      <c r="BJ16" s="92">
        <v>0</v>
      </c>
      <c r="BK16" s="92">
        <v>0</v>
      </c>
      <c r="BL16" s="92">
        <v>0</v>
      </c>
      <c r="BM16" s="92">
        <v>0</v>
      </c>
      <c r="BN16" s="92">
        <v>0</v>
      </c>
      <c r="BO16" s="92">
        <v>0</v>
      </c>
      <c r="BP16" s="92">
        <v>0</v>
      </c>
      <c r="BQ16" s="92">
        <v>0</v>
      </c>
      <c r="BR16" s="92">
        <v>0</v>
      </c>
      <c r="BS16" s="92">
        <v>0</v>
      </c>
      <c r="BT16" s="92">
        <f t="shared" si="3"/>
        <v>5</v>
      </c>
      <c r="BU16" s="92">
        <v>0</v>
      </c>
      <c r="BV16" s="92">
        <v>0</v>
      </c>
      <c r="BW16" s="92">
        <v>0</v>
      </c>
      <c r="BX16" s="92">
        <v>0</v>
      </c>
      <c r="BY16" s="92">
        <v>5</v>
      </c>
      <c r="BZ16" s="92">
        <v>0</v>
      </c>
      <c r="CA16" s="92">
        <v>0</v>
      </c>
      <c r="CB16" s="92">
        <v>0</v>
      </c>
      <c r="CC16" s="92">
        <v>0</v>
      </c>
      <c r="CD16" s="92">
        <v>0</v>
      </c>
      <c r="CE16" s="92">
        <v>0</v>
      </c>
      <c r="CF16" s="92">
        <v>0</v>
      </c>
      <c r="CG16" s="92">
        <v>0</v>
      </c>
      <c r="CH16" s="92">
        <v>0</v>
      </c>
      <c r="CI16" s="92">
        <v>0</v>
      </c>
      <c r="CJ16" s="92">
        <f t="shared" si="4"/>
        <v>0</v>
      </c>
      <c r="CK16" s="92">
        <v>0</v>
      </c>
      <c r="CL16" s="92">
        <v>0</v>
      </c>
      <c r="CM16" s="92">
        <v>0</v>
      </c>
      <c r="CN16" s="92">
        <v>0</v>
      </c>
      <c r="CO16" s="92">
        <f t="shared" si="5"/>
        <v>0</v>
      </c>
      <c r="CP16" s="92">
        <v>0</v>
      </c>
      <c r="CQ16" s="92">
        <v>0</v>
      </c>
      <c r="CR16" s="92">
        <f t="shared" si="6"/>
        <v>0</v>
      </c>
      <c r="CS16" s="92">
        <v>0</v>
      </c>
      <c r="CT16" s="92">
        <v>0</v>
      </c>
      <c r="CU16" s="93">
        <v>0</v>
      </c>
    </row>
    <row r="17" spans="1:99" s="31" customFormat="1" ht="15" customHeight="1">
      <c r="A17" s="86" t="s">
        <v>474</v>
      </c>
      <c r="B17" s="87" t="s">
        <v>489</v>
      </c>
      <c r="C17" s="87"/>
      <c r="D17" s="87" t="s">
        <v>490</v>
      </c>
      <c r="E17" s="88">
        <f t="shared" si="9"/>
        <v>15.05</v>
      </c>
      <c r="F17" s="88">
        <f t="shared" si="7"/>
        <v>15.05</v>
      </c>
      <c r="G17" s="88">
        <v>4.99</v>
      </c>
      <c r="H17" s="88">
        <v>10.06</v>
      </c>
      <c r="I17" s="88">
        <v>0</v>
      </c>
      <c r="J17" s="88">
        <v>0</v>
      </c>
      <c r="K17" s="88">
        <v>0</v>
      </c>
      <c r="L17" s="88">
        <v>0</v>
      </c>
      <c r="M17" s="88">
        <v>0</v>
      </c>
      <c r="N17" s="88">
        <v>0</v>
      </c>
      <c r="O17" s="88">
        <v>0</v>
      </c>
      <c r="P17" s="88">
        <f t="shared" si="1"/>
        <v>0</v>
      </c>
      <c r="Q17" s="88">
        <v>0</v>
      </c>
      <c r="R17" s="88">
        <v>0</v>
      </c>
      <c r="S17" s="88">
        <v>0</v>
      </c>
      <c r="T17" s="88">
        <v>0</v>
      </c>
      <c r="U17" s="88">
        <v>0</v>
      </c>
      <c r="V17" s="88">
        <v>0</v>
      </c>
      <c r="W17" s="88">
        <v>0</v>
      </c>
      <c r="X17" s="88">
        <v>0</v>
      </c>
      <c r="Y17" s="88">
        <v>0</v>
      </c>
      <c r="Z17" s="88">
        <v>0</v>
      </c>
      <c r="AA17" s="88">
        <v>0</v>
      </c>
      <c r="AB17" s="88">
        <v>0</v>
      </c>
      <c r="AC17" s="88">
        <v>0</v>
      </c>
      <c r="AD17" s="88">
        <v>0</v>
      </c>
      <c r="AE17" s="88">
        <v>0</v>
      </c>
      <c r="AF17" s="88">
        <v>0</v>
      </c>
      <c r="AG17" s="88">
        <v>0</v>
      </c>
      <c r="AH17" s="88">
        <v>0</v>
      </c>
      <c r="AI17" s="88">
        <v>0</v>
      </c>
      <c r="AJ17" s="88">
        <v>0</v>
      </c>
      <c r="AK17" s="88">
        <v>0</v>
      </c>
      <c r="AL17" s="88">
        <v>0</v>
      </c>
      <c r="AM17" s="88">
        <v>0</v>
      </c>
      <c r="AN17" s="88">
        <v>0</v>
      </c>
      <c r="AO17" s="88">
        <v>0</v>
      </c>
      <c r="AP17" s="88">
        <v>0</v>
      </c>
      <c r="AQ17" s="88">
        <v>0</v>
      </c>
      <c r="AR17" s="88">
        <f t="shared" si="8"/>
        <v>0</v>
      </c>
      <c r="AS17" s="88">
        <v>0</v>
      </c>
      <c r="AT17" s="88">
        <v>0</v>
      </c>
      <c r="AU17" s="88">
        <v>0</v>
      </c>
      <c r="AV17" s="88">
        <v>0</v>
      </c>
      <c r="AW17" s="88">
        <v>0</v>
      </c>
      <c r="AX17" s="88">
        <v>0</v>
      </c>
      <c r="AY17" s="88">
        <v>0</v>
      </c>
      <c r="AZ17" s="88">
        <v>0</v>
      </c>
      <c r="BA17" s="88">
        <v>0</v>
      </c>
      <c r="BB17" s="88">
        <v>0</v>
      </c>
      <c r="BC17" s="88">
        <v>0</v>
      </c>
      <c r="BD17" s="88">
        <v>0</v>
      </c>
      <c r="BE17" s="88">
        <v>0</v>
      </c>
      <c r="BF17" s="88">
        <v>0</v>
      </c>
      <c r="BG17" s="88">
        <v>0</v>
      </c>
      <c r="BH17" s="88">
        <v>0</v>
      </c>
      <c r="BI17" s="88">
        <f t="shared" si="2"/>
        <v>0</v>
      </c>
      <c r="BJ17" s="88">
        <v>0</v>
      </c>
      <c r="BK17" s="88">
        <v>0</v>
      </c>
      <c r="BL17" s="88">
        <v>0</v>
      </c>
      <c r="BM17" s="88">
        <v>0</v>
      </c>
      <c r="BN17" s="88">
        <v>0</v>
      </c>
      <c r="BO17" s="88">
        <v>0</v>
      </c>
      <c r="BP17" s="88">
        <v>0</v>
      </c>
      <c r="BQ17" s="88">
        <v>0</v>
      </c>
      <c r="BR17" s="88">
        <v>0</v>
      </c>
      <c r="BS17" s="88">
        <v>0</v>
      </c>
      <c r="BT17" s="88">
        <f t="shared" si="3"/>
        <v>0</v>
      </c>
      <c r="BU17" s="88">
        <v>0</v>
      </c>
      <c r="BV17" s="88">
        <v>0</v>
      </c>
      <c r="BW17" s="88">
        <v>0</v>
      </c>
      <c r="BX17" s="88">
        <v>0</v>
      </c>
      <c r="BY17" s="88">
        <v>0</v>
      </c>
      <c r="BZ17" s="88">
        <v>0</v>
      </c>
      <c r="CA17" s="88">
        <v>0</v>
      </c>
      <c r="CB17" s="88">
        <v>0</v>
      </c>
      <c r="CC17" s="88">
        <v>0</v>
      </c>
      <c r="CD17" s="88">
        <v>0</v>
      </c>
      <c r="CE17" s="88">
        <v>0</v>
      </c>
      <c r="CF17" s="88">
        <v>0</v>
      </c>
      <c r="CG17" s="88">
        <v>0</v>
      </c>
      <c r="CH17" s="88">
        <v>0</v>
      </c>
      <c r="CI17" s="88">
        <v>0</v>
      </c>
      <c r="CJ17" s="88">
        <f t="shared" si="4"/>
        <v>0</v>
      </c>
      <c r="CK17" s="88">
        <v>0</v>
      </c>
      <c r="CL17" s="88">
        <v>0</v>
      </c>
      <c r="CM17" s="88">
        <v>0</v>
      </c>
      <c r="CN17" s="88">
        <v>0</v>
      </c>
      <c r="CO17" s="88">
        <f t="shared" si="5"/>
        <v>0</v>
      </c>
      <c r="CP17" s="88">
        <v>0</v>
      </c>
      <c r="CQ17" s="88">
        <v>0</v>
      </c>
      <c r="CR17" s="88">
        <f t="shared" si="6"/>
        <v>0</v>
      </c>
      <c r="CS17" s="88">
        <v>0</v>
      </c>
      <c r="CT17" s="88">
        <v>0</v>
      </c>
      <c r="CU17" s="89">
        <v>0</v>
      </c>
    </row>
    <row r="18" spans="1:99" s="32" customFormat="1" ht="15" customHeight="1">
      <c r="A18" s="90" t="s">
        <v>474</v>
      </c>
      <c r="B18" s="91" t="s">
        <v>489</v>
      </c>
      <c r="C18" s="91" t="s">
        <v>473</v>
      </c>
      <c r="D18" s="91" t="s">
        <v>477</v>
      </c>
      <c r="E18" s="92">
        <f t="shared" si="9"/>
        <v>15.05</v>
      </c>
      <c r="F18" s="92">
        <f t="shared" si="7"/>
        <v>15.05</v>
      </c>
      <c r="G18" s="92">
        <v>4.99</v>
      </c>
      <c r="H18" s="92">
        <v>10.06</v>
      </c>
      <c r="I18" s="92">
        <v>0</v>
      </c>
      <c r="J18" s="92">
        <v>0</v>
      </c>
      <c r="K18" s="92">
        <v>0</v>
      </c>
      <c r="L18" s="92">
        <v>0</v>
      </c>
      <c r="M18" s="92">
        <v>0</v>
      </c>
      <c r="N18" s="92">
        <v>0</v>
      </c>
      <c r="O18" s="92">
        <v>0</v>
      </c>
      <c r="P18" s="92">
        <f t="shared" si="1"/>
        <v>0</v>
      </c>
      <c r="Q18" s="92">
        <v>0</v>
      </c>
      <c r="R18" s="92">
        <v>0</v>
      </c>
      <c r="S18" s="92">
        <v>0</v>
      </c>
      <c r="T18" s="92">
        <v>0</v>
      </c>
      <c r="U18" s="92">
        <v>0</v>
      </c>
      <c r="V18" s="92">
        <v>0</v>
      </c>
      <c r="W18" s="92">
        <v>0</v>
      </c>
      <c r="X18" s="92">
        <v>0</v>
      </c>
      <c r="Y18" s="92">
        <v>0</v>
      </c>
      <c r="Z18" s="92">
        <v>0</v>
      </c>
      <c r="AA18" s="92">
        <v>0</v>
      </c>
      <c r="AB18" s="92">
        <v>0</v>
      </c>
      <c r="AC18" s="92">
        <v>0</v>
      </c>
      <c r="AD18" s="92">
        <v>0</v>
      </c>
      <c r="AE18" s="92">
        <v>0</v>
      </c>
      <c r="AF18" s="92">
        <v>0</v>
      </c>
      <c r="AG18" s="92">
        <v>0</v>
      </c>
      <c r="AH18" s="92">
        <v>0</v>
      </c>
      <c r="AI18" s="92">
        <v>0</v>
      </c>
      <c r="AJ18" s="92">
        <v>0</v>
      </c>
      <c r="AK18" s="92">
        <v>0</v>
      </c>
      <c r="AL18" s="92">
        <v>0</v>
      </c>
      <c r="AM18" s="92">
        <v>0</v>
      </c>
      <c r="AN18" s="92">
        <v>0</v>
      </c>
      <c r="AO18" s="92">
        <v>0</v>
      </c>
      <c r="AP18" s="92">
        <v>0</v>
      </c>
      <c r="AQ18" s="92">
        <v>0</v>
      </c>
      <c r="AR18" s="92">
        <f t="shared" si="8"/>
        <v>0</v>
      </c>
      <c r="AS18" s="92">
        <v>0</v>
      </c>
      <c r="AT18" s="92">
        <v>0</v>
      </c>
      <c r="AU18" s="92">
        <v>0</v>
      </c>
      <c r="AV18" s="92">
        <v>0</v>
      </c>
      <c r="AW18" s="92">
        <v>0</v>
      </c>
      <c r="AX18" s="92">
        <v>0</v>
      </c>
      <c r="AY18" s="92">
        <v>0</v>
      </c>
      <c r="AZ18" s="92">
        <v>0</v>
      </c>
      <c r="BA18" s="92">
        <v>0</v>
      </c>
      <c r="BB18" s="92">
        <v>0</v>
      </c>
      <c r="BC18" s="92">
        <v>0</v>
      </c>
      <c r="BD18" s="92">
        <v>0</v>
      </c>
      <c r="BE18" s="92">
        <v>0</v>
      </c>
      <c r="BF18" s="92">
        <v>0</v>
      </c>
      <c r="BG18" s="92">
        <v>0</v>
      </c>
      <c r="BH18" s="92">
        <v>0</v>
      </c>
      <c r="BI18" s="92">
        <f t="shared" si="2"/>
        <v>0</v>
      </c>
      <c r="BJ18" s="92">
        <v>0</v>
      </c>
      <c r="BK18" s="92">
        <v>0</v>
      </c>
      <c r="BL18" s="92">
        <v>0</v>
      </c>
      <c r="BM18" s="92">
        <v>0</v>
      </c>
      <c r="BN18" s="92">
        <v>0</v>
      </c>
      <c r="BO18" s="92">
        <v>0</v>
      </c>
      <c r="BP18" s="92">
        <v>0</v>
      </c>
      <c r="BQ18" s="92">
        <v>0</v>
      </c>
      <c r="BR18" s="92">
        <v>0</v>
      </c>
      <c r="BS18" s="92">
        <v>0</v>
      </c>
      <c r="BT18" s="92">
        <f t="shared" si="3"/>
        <v>0</v>
      </c>
      <c r="BU18" s="92">
        <v>0</v>
      </c>
      <c r="BV18" s="92">
        <v>0</v>
      </c>
      <c r="BW18" s="92">
        <v>0</v>
      </c>
      <c r="BX18" s="92">
        <v>0</v>
      </c>
      <c r="BY18" s="92">
        <v>0</v>
      </c>
      <c r="BZ18" s="92">
        <v>0</v>
      </c>
      <c r="CA18" s="92">
        <v>0</v>
      </c>
      <c r="CB18" s="92">
        <v>0</v>
      </c>
      <c r="CC18" s="92">
        <v>0</v>
      </c>
      <c r="CD18" s="92">
        <v>0</v>
      </c>
      <c r="CE18" s="92">
        <v>0</v>
      </c>
      <c r="CF18" s="92">
        <v>0</v>
      </c>
      <c r="CG18" s="92">
        <v>0</v>
      </c>
      <c r="CH18" s="92">
        <v>0</v>
      </c>
      <c r="CI18" s="92">
        <v>0</v>
      </c>
      <c r="CJ18" s="92">
        <f t="shared" si="4"/>
        <v>0</v>
      </c>
      <c r="CK18" s="92">
        <v>0</v>
      </c>
      <c r="CL18" s="92">
        <v>0</v>
      </c>
      <c r="CM18" s="92">
        <v>0</v>
      </c>
      <c r="CN18" s="92">
        <v>0</v>
      </c>
      <c r="CO18" s="92">
        <f t="shared" si="5"/>
        <v>0</v>
      </c>
      <c r="CP18" s="92">
        <v>0</v>
      </c>
      <c r="CQ18" s="92">
        <v>0</v>
      </c>
      <c r="CR18" s="92">
        <f t="shared" si="6"/>
        <v>0</v>
      </c>
      <c r="CS18" s="92">
        <v>0</v>
      </c>
      <c r="CT18" s="92">
        <v>0</v>
      </c>
      <c r="CU18" s="93">
        <v>0</v>
      </c>
    </row>
    <row r="19" spans="1:99" s="31" customFormat="1" ht="15" customHeight="1">
      <c r="A19" s="86" t="s">
        <v>474</v>
      </c>
      <c r="B19" s="87" t="s">
        <v>492</v>
      </c>
      <c r="C19" s="87"/>
      <c r="D19" s="87" t="s">
        <v>493</v>
      </c>
      <c r="E19" s="88">
        <f t="shared" si="9"/>
        <v>8.71</v>
      </c>
      <c r="F19" s="88">
        <f t="shared" si="7"/>
        <v>8.63</v>
      </c>
      <c r="G19" s="88">
        <v>2.69</v>
      </c>
      <c r="H19" s="88">
        <v>5.94</v>
      </c>
      <c r="I19" s="88">
        <v>0</v>
      </c>
      <c r="J19" s="88">
        <v>0</v>
      </c>
      <c r="K19" s="88">
        <v>0</v>
      </c>
      <c r="L19" s="88">
        <v>0</v>
      </c>
      <c r="M19" s="88">
        <v>0</v>
      </c>
      <c r="N19" s="88">
        <v>0</v>
      </c>
      <c r="O19" s="88">
        <v>0</v>
      </c>
      <c r="P19" s="88">
        <f t="shared" si="1"/>
        <v>0</v>
      </c>
      <c r="Q19" s="88">
        <v>0</v>
      </c>
      <c r="R19" s="88">
        <v>0</v>
      </c>
      <c r="S19" s="88">
        <v>0</v>
      </c>
      <c r="T19" s="88">
        <v>0</v>
      </c>
      <c r="U19" s="88">
        <v>0</v>
      </c>
      <c r="V19" s="88">
        <v>0</v>
      </c>
      <c r="W19" s="88">
        <v>0</v>
      </c>
      <c r="X19" s="88">
        <v>0</v>
      </c>
      <c r="Y19" s="88">
        <v>0</v>
      </c>
      <c r="Z19" s="88">
        <v>0</v>
      </c>
      <c r="AA19" s="88">
        <v>0</v>
      </c>
      <c r="AB19" s="88">
        <v>0</v>
      </c>
      <c r="AC19" s="88">
        <v>0</v>
      </c>
      <c r="AD19" s="88">
        <v>0</v>
      </c>
      <c r="AE19" s="88">
        <v>0</v>
      </c>
      <c r="AF19" s="88">
        <v>0</v>
      </c>
      <c r="AG19" s="88">
        <v>0</v>
      </c>
      <c r="AH19" s="88">
        <v>0</v>
      </c>
      <c r="AI19" s="88">
        <v>0</v>
      </c>
      <c r="AJ19" s="88">
        <v>0</v>
      </c>
      <c r="AK19" s="88">
        <v>0</v>
      </c>
      <c r="AL19" s="88">
        <v>0</v>
      </c>
      <c r="AM19" s="88">
        <v>0</v>
      </c>
      <c r="AN19" s="88">
        <v>0</v>
      </c>
      <c r="AO19" s="88">
        <v>0</v>
      </c>
      <c r="AP19" s="88">
        <v>0</v>
      </c>
      <c r="AQ19" s="88">
        <v>0</v>
      </c>
      <c r="AR19" s="88">
        <f t="shared" si="8"/>
        <v>0.08</v>
      </c>
      <c r="AS19" s="88">
        <v>0</v>
      </c>
      <c r="AT19" s="88">
        <v>0</v>
      </c>
      <c r="AU19" s="88">
        <v>0</v>
      </c>
      <c r="AV19" s="88">
        <v>0</v>
      </c>
      <c r="AW19" s="88">
        <v>0</v>
      </c>
      <c r="AX19" s="88">
        <v>0</v>
      </c>
      <c r="AY19" s="88">
        <v>0</v>
      </c>
      <c r="AZ19" s="88">
        <v>0</v>
      </c>
      <c r="BA19" s="88">
        <v>0.08</v>
      </c>
      <c r="BB19" s="88">
        <v>0</v>
      </c>
      <c r="BC19" s="88">
        <v>0</v>
      </c>
      <c r="BD19" s="88">
        <v>0</v>
      </c>
      <c r="BE19" s="88">
        <v>0</v>
      </c>
      <c r="BF19" s="88">
        <v>0</v>
      </c>
      <c r="BG19" s="88">
        <v>0</v>
      </c>
      <c r="BH19" s="88">
        <v>0</v>
      </c>
      <c r="BI19" s="88">
        <f t="shared" si="2"/>
        <v>0</v>
      </c>
      <c r="BJ19" s="88">
        <v>0</v>
      </c>
      <c r="BK19" s="88">
        <v>0</v>
      </c>
      <c r="BL19" s="88">
        <v>0</v>
      </c>
      <c r="BM19" s="88">
        <v>0</v>
      </c>
      <c r="BN19" s="88">
        <v>0</v>
      </c>
      <c r="BO19" s="88">
        <v>0</v>
      </c>
      <c r="BP19" s="88">
        <v>0</v>
      </c>
      <c r="BQ19" s="88">
        <v>0</v>
      </c>
      <c r="BR19" s="88">
        <v>0</v>
      </c>
      <c r="BS19" s="88">
        <v>0</v>
      </c>
      <c r="BT19" s="88">
        <f t="shared" si="3"/>
        <v>0</v>
      </c>
      <c r="BU19" s="88">
        <v>0</v>
      </c>
      <c r="BV19" s="88">
        <v>0</v>
      </c>
      <c r="BW19" s="88">
        <v>0</v>
      </c>
      <c r="BX19" s="88">
        <v>0</v>
      </c>
      <c r="BY19" s="88">
        <v>0</v>
      </c>
      <c r="BZ19" s="88">
        <v>0</v>
      </c>
      <c r="CA19" s="88">
        <v>0</v>
      </c>
      <c r="CB19" s="88">
        <v>0</v>
      </c>
      <c r="CC19" s="88">
        <v>0</v>
      </c>
      <c r="CD19" s="88">
        <v>0</v>
      </c>
      <c r="CE19" s="88">
        <v>0</v>
      </c>
      <c r="CF19" s="88">
        <v>0</v>
      </c>
      <c r="CG19" s="88">
        <v>0</v>
      </c>
      <c r="CH19" s="88">
        <v>0</v>
      </c>
      <c r="CI19" s="88">
        <v>0</v>
      </c>
      <c r="CJ19" s="88">
        <f t="shared" si="4"/>
        <v>0</v>
      </c>
      <c r="CK19" s="88">
        <v>0</v>
      </c>
      <c r="CL19" s="88">
        <v>0</v>
      </c>
      <c r="CM19" s="88">
        <v>0</v>
      </c>
      <c r="CN19" s="88">
        <v>0</v>
      </c>
      <c r="CO19" s="88">
        <f t="shared" si="5"/>
        <v>0</v>
      </c>
      <c r="CP19" s="88">
        <v>0</v>
      </c>
      <c r="CQ19" s="88">
        <v>0</v>
      </c>
      <c r="CR19" s="88">
        <f t="shared" si="6"/>
        <v>0</v>
      </c>
      <c r="CS19" s="88">
        <v>0</v>
      </c>
      <c r="CT19" s="88">
        <v>0</v>
      </c>
      <c r="CU19" s="89">
        <v>0</v>
      </c>
    </row>
    <row r="20" spans="1:99" s="32" customFormat="1" ht="15" customHeight="1">
      <c r="A20" s="90" t="s">
        <v>474</v>
      </c>
      <c r="B20" s="91" t="s">
        <v>492</v>
      </c>
      <c r="C20" s="91" t="s">
        <v>473</v>
      </c>
      <c r="D20" s="91" t="s">
        <v>477</v>
      </c>
      <c r="E20" s="92">
        <f t="shared" si="9"/>
        <v>8.71</v>
      </c>
      <c r="F20" s="92">
        <f t="shared" si="7"/>
        <v>8.63</v>
      </c>
      <c r="G20" s="92">
        <v>2.69</v>
      </c>
      <c r="H20" s="92">
        <v>5.94</v>
      </c>
      <c r="I20" s="92">
        <v>0</v>
      </c>
      <c r="J20" s="92">
        <v>0</v>
      </c>
      <c r="K20" s="92">
        <v>0</v>
      </c>
      <c r="L20" s="92">
        <v>0</v>
      </c>
      <c r="M20" s="92">
        <v>0</v>
      </c>
      <c r="N20" s="92">
        <v>0</v>
      </c>
      <c r="O20" s="92">
        <v>0</v>
      </c>
      <c r="P20" s="92">
        <f t="shared" si="1"/>
        <v>0</v>
      </c>
      <c r="Q20" s="92">
        <v>0</v>
      </c>
      <c r="R20" s="92">
        <v>0</v>
      </c>
      <c r="S20" s="92">
        <v>0</v>
      </c>
      <c r="T20" s="92">
        <v>0</v>
      </c>
      <c r="U20" s="92">
        <v>0</v>
      </c>
      <c r="V20" s="92">
        <v>0</v>
      </c>
      <c r="W20" s="92">
        <v>0</v>
      </c>
      <c r="X20" s="92">
        <v>0</v>
      </c>
      <c r="Y20" s="92">
        <v>0</v>
      </c>
      <c r="Z20" s="92">
        <v>0</v>
      </c>
      <c r="AA20" s="92">
        <v>0</v>
      </c>
      <c r="AB20" s="92">
        <v>0</v>
      </c>
      <c r="AC20" s="92">
        <v>0</v>
      </c>
      <c r="AD20" s="92">
        <v>0</v>
      </c>
      <c r="AE20" s="92">
        <v>0</v>
      </c>
      <c r="AF20" s="92">
        <v>0</v>
      </c>
      <c r="AG20" s="92">
        <v>0</v>
      </c>
      <c r="AH20" s="92">
        <v>0</v>
      </c>
      <c r="AI20" s="92">
        <v>0</v>
      </c>
      <c r="AJ20" s="92">
        <v>0</v>
      </c>
      <c r="AK20" s="92">
        <v>0</v>
      </c>
      <c r="AL20" s="92">
        <v>0</v>
      </c>
      <c r="AM20" s="92">
        <v>0</v>
      </c>
      <c r="AN20" s="92">
        <v>0</v>
      </c>
      <c r="AO20" s="92">
        <v>0</v>
      </c>
      <c r="AP20" s="92">
        <v>0</v>
      </c>
      <c r="AQ20" s="92">
        <v>0</v>
      </c>
      <c r="AR20" s="92">
        <f t="shared" si="8"/>
        <v>0.08</v>
      </c>
      <c r="AS20" s="92">
        <v>0</v>
      </c>
      <c r="AT20" s="92">
        <v>0</v>
      </c>
      <c r="AU20" s="92">
        <v>0</v>
      </c>
      <c r="AV20" s="92">
        <v>0</v>
      </c>
      <c r="AW20" s="92">
        <v>0</v>
      </c>
      <c r="AX20" s="92">
        <v>0</v>
      </c>
      <c r="AY20" s="92">
        <v>0</v>
      </c>
      <c r="AZ20" s="92">
        <v>0</v>
      </c>
      <c r="BA20" s="92">
        <v>0.08</v>
      </c>
      <c r="BB20" s="92">
        <v>0</v>
      </c>
      <c r="BC20" s="92">
        <v>0</v>
      </c>
      <c r="BD20" s="92">
        <v>0</v>
      </c>
      <c r="BE20" s="92">
        <v>0</v>
      </c>
      <c r="BF20" s="92">
        <v>0</v>
      </c>
      <c r="BG20" s="92">
        <v>0</v>
      </c>
      <c r="BH20" s="92">
        <v>0</v>
      </c>
      <c r="BI20" s="92">
        <f t="shared" si="2"/>
        <v>0</v>
      </c>
      <c r="BJ20" s="92">
        <v>0</v>
      </c>
      <c r="BK20" s="92">
        <v>0</v>
      </c>
      <c r="BL20" s="92">
        <v>0</v>
      </c>
      <c r="BM20" s="92">
        <v>0</v>
      </c>
      <c r="BN20" s="92">
        <v>0</v>
      </c>
      <c r="BO20" s="92">
        <v>0</v>
      </c>
      <c r="BP20" s="92">
        <v>0</v>
      </c>
      <c r="BQ20" s="92">
        <v>0</v>
      </c>
      <c r="BR20" s="92">
        <v>0</v>
      </c>
      <c r="BS20" s="92">
        <v>0</v>
      </c>
      <c r="BT20" s="92">
        <f t="shared" si="3"/>
        <v>0</v>
      </c>
      <c r="BU20" s="92">
        <v>0</v>
      </c>
      <c r="BV20" s="92">
        <v>0</v>
      </c>
      <c r="BW20" s="92">
        <v>0</v>
      </c>
      <c r="BX20" s="92">
        <v>0</v>
      </c>
      <c r="BY20" s="92">
        <v>0</v>
      </c>
      <c r="BZ20" s="92">
        <v>0</v>
      </c>
      <c r="CA20" s="92">
        <v>0</v>
      </c>
      <c r="CB20" s="92">
        <v>0</v>
      </c>
      <c r="CC20" s="92">
        <v>0</v>
      </c>
      <c r="CD20" s="92">
        <v>0</v>
      </c>
      <c r="CE20" s="92">
        <v>0</v>
      </c>
      <c r="CF20" s="92">
        <v>0</v>
      </c>
      <c r="CG20" s="92">
        <v>0</v>
      </c>
      <c r="CH20" s="92">
        <v>0</v>
      </c>
      <c r="CI20" s="92">
        <v>0</v>
      </c>
      <c r="CJ20" s="92">
        <f t="shared" si="4"/>
        <v>0</v>
      </c>
      <c r="CK20" s="92">
        <v>0</v>
      </c>
      <c r="CL20" s="92">
        <v>0</v>
      </c>
      <c r="CM20" s="92">
        <v>0</v>
      </c>
      <c r="CN20" s="92">
        <v>0</v>
      </c>
      <c r="CO20" s="92">
        <f t="shared" si="5"/>
        <v>0</v>
      </c>
      <c r="CP20" s="92">
        <v>0</v>
      </c>
      <c r="CQ20" s="92">
        <v>0</v>
      </c>
      <c r="CR20" s="92">
        <f t="shared" si="6"/>
        <v>0</v>
      </c>
      <c r="CS20" s="92">
        <v>0</v>
      </c>
      <c r="CT20" s="92">
        <v>0</v>
      </c>
      <c r="CU20" s="93">
        <v>0</v>
      </c>
    </row>
    <row r="21" spans="1:99" s="31" customFormat="1" ht="15" customHeight="1">
      <c r="A21" s="86" t="s">
        <v>474</v>
      </c>
      <c r="B21" s="87" t="s">
        <v>495</v>
      </c>
      <c r="C21" s="87"/>
      <c r="D21" s="87" t="s">
        <v>496</v>
      </c>
      <c r="E21" s="88">
        <f t="shared" si="9"/>
        <v>24.089999999999996</v>
      </c>
      <c r="F21" s="88">
        <f t="shared" si="7"/>
        <v>24.009999999999998</v>
      </c>
      <c r="G21" s="88">
        <v>9.17</v>
      </c>
      <c r="H21" s="88">
        <v>14.84</v>
      </c>
      <c r="I21" s="88">
        <v>0</v>
      </c>
      <c r="J21" s="88">
        <v>0</v>
      </c>
      <c r="K21" s="88">
        <v>0</v>
      </c>
      <c r="L21" s="88">
        <v>0</v>
      </c>
      <c r="M21" s="88">
        <v>0</v>
      </c>
      <c r="N21" s="88">
        <v>0</v>
      </c>
      <c r="O21" s="88">
        <v>0</v>
      </c>
      <c r="P21" s="88">
        <f t="shared" si="1"/>
        <v>0</v>
      </c>
      <c r="Q21" s="88">
        <v>0</v>
      </c>
      <c r="R21" s="88">
        <v>0</v>
      </c>
      <c r="S21" s="88">
        <v>0</v>
      </c>
      <c r="T21" s="88">
        <v>0</v>
      </c>
      <c r="U21" s="88">
        <v>0</v>
      </c>
      <c r="V21" s="88">
        <v>0</v>
      </c>
      <c r="W21" s="88">
        <v>0</v>
      </c>
      <c r="X21" s="88">
        <v>0</v>
      </c>
      <c r="Y21" s="88">
        <v>0</v>
      </c>
      <c r="Z21" s="88">
        <v>0</v>
      </c>
      <c r="AA21" s="88">
        <v>0</v>
      </c>
      <c r="AB21" s="88">
        <v>0</v>
      </c>
      <c r="AC21" s="88">
        <v>0</v>
      </c>
      <c r="AD21" s="88">
        <v>0</v>
      </c>
      <c r="AE21" s="88">
        <v>0</v>
      </c>
      <c r="AF21" s="88">
        <v>0</v>
      </c>
      <c r="AG21" s="88">
        <v>0</v>
      </c>
      <c r="AH21" s="88">
        <v>0</v>
      </c>
      <c r="AI21" s="88">
        <v>0</v>
      </c>
      <c r="AJ21" s="88">
        <v>0</v>
      </c>
      <c r="AK21" s="88">
        <v>0</v>
      </c>
      <c r="AL21" s="88">
        <v>0</v>
      </c>
      <c r="AM21" s="88">
        <v>0</v>
      </c>
      <c r="AN21" s="88">
        <v>0</v>
      </c>
      <c r="AO21" s="88">
        <v>0</v>
      </c>
      <c r="AP21" s="88">
        <v>0</v>
      </c>
      <c r="AQ21" s="88">
        <v>0</v>
      </c>
      <c r="AR21" s="88">
        <f t="shared" si="8"/>
        <v>0.08</v>
      </c>
      <c r="AS21" s="88">
        <v>0</v>
      </c>
      <c r="AT21" s="88">
        <v>0</v>
      </c>
      <c r="AU21" s="88">
        <v>0</v>
      </c>
      <c r="AV21" s="88">
        <v>0</v>
      </c>
      <c r="AW21" s="88">
        <v>0</v>
      </c>
      <c r="AX21" s="88">
        <v>0</v>
      </c>
      <c r="AY21" s="88">
        <v>0</v>
      </c>
      <c r="AZ21" s="88">
        <v>0</v>
      </c>
      <c r="BA21" s="88">
        <v>0.08</v>
      </c>
      <c r="BB21" s="88">
        <v>0</v>
      </c>
      <c r="BC21" s="88">
        <v>0</v>
      </c>
      <c r="BD21" s="88">
        <v>0</v>
      </c>
      <c r="BE21" s="88">
        <v>0</v>
      </c>
      <c r="BF21" s="88">
        <v>0</v>
      </c>
      <c r="BG21" s="88">
        <v>0</v>
      </c>
      <c r="BH21" s="88">
        <v>0</v>
      </c>
      <c r="BI21" s="88">
        <f t="shared" si="2"/>
        <v>0</v>
      </c>
      <c r="BJ21" s="88">
        <v>0</v>
      </c>
      <c r="BK21" s="88">
        <v>0</v>
      </c>
      <c r="BL21" s="88">
        <v>0</v>
      </c>
      <c r="BM21" s="88">
        <v>0</v>
      </c>
      <c r="BN21" s="88">
        <v>0</v>
      </c>
      <c r="BO21" s="88">
        <v>0</v>
      </c>
      <c r="BP21" s="88">
        <v>0</v>
      </c>
      <c r="BQ21" s="88">
        <v>0</v>
      </c>
      <c r="BR21" s="88">
        <v>0</v>
      </c>
      <c r="BS21" s="88">
        <v>0</v>
      </c>
      <c r="BT21" s="88">
        <f t="shared" si="3"/>
        <v>0</v>
      </c>
      <c r="BU21" s="88">
        <v>0</v>
      </c>
      <c r="BV21" s="88">
        <v>0</v>
      </c>
      <c r="BW21" s="88">
        <v>0</v>
      </c>
      <c r="BX21" s="88">
        <v>0</v>
      </c>
      <c r="BY21" s="88">
        <v>0</v>
      </c>
      <c r="BZ21" s="88">
        <v>0</v>
      </c>
      <c r="CA21" s="88">
        <v>0</v>
      </c>
      <c r="CB21" s="88">
        <v>0</v>
      </c>
      <c r="CC21" s="88">
        <v>0</v>
      </c>
      <c r="CD21" s="88">
        <v>0</v>
      </c>
      <c r="CE21" s="88">
        <v>0</v>
      </c>
      <c r="CF21" s="88">
        <v>0</v>
      </c>
      <c r="CG21" s="88">
        <v>0</v>
      </c>
      <c r="CH21" s="88">
        <v>0</v>
      </c>
      <c r="CI21" s="88">
        <v>0</v>
      </c>
      <c r="CJ21" s="88">
        <f t="shared" si="4"/>
        <v>0</v>
      </c>
      <c r="CK21" s="88">
        <v>0</v>
      </c>
      <c r="CL21" s="88">
        <v>0</v>
      </c>
      <c r="CM21" s="88">
        <v>0</v>
      </c>
      <c r="CN21" s="88">
        <v>0</v>
      </c>
      <c r="CO21" s="88">
        <f t="shared" si="5"/>
        <v>0</v>
      </c>
      <c r="CP21" s="88">
        <v>0</v>
      </c>
      <c r="CQ21" s="88">
        <v>0</v>
      </c>
      <c r="CR21" s="88">
        <f t="shared" si="6"/>
        <v>0</v>
      </c>
      <c r="CS21" s="88">
        <v>0</v>
      </c>
      <c r="CT21" s="88">
        <v>0</v>
      </c>
      <c r="CU21" s="89">
        <v>0</v>
      </c>
    </row>
    <row r="22" spans="1:99" s="32" customFormat="1" ht="15" customHeight="1">
      <c r="A22" s="90" t="s">
        <v>474</v>
      </c>
      <c r="B22" s="91" t="s">
        <v>495</v>
      </c>
      <c r="C22" s="91" t="s">
        <v>473</v>
      </c>
      <c r="D22" s="91" t="s">
        <v>477</v>
      </c>
      <c r="E22" s="92">
        <f t="shared" si="9"/>
        <v>24.089999999999996</v>
      </c>
      <c r="F22" s="92">
        <f t="shared" si="7"/>
        <v>24.009999999999998</v>
      </c>
      <c r="G22" s="92">
        <v>9.17</v>
      </c>
      <c r="H22" s="92">
        <v>14.84</v>
      </c>
      <c r="I22" s="92">
        <v>0</v>
      </c>
      <c r="J22" s="92">
        <v>0</v>
      </c>
      <c r="K22" s="92">
        <v>0</v>
      </c>
      <c r="L22" s="92">
        <v>0</v>
      </c>
      <c r="M22" s="92">
        <v>0</v>
      </c>
      <c r="N22" s="92">
        <v>0</v>
      </c>
      <c r="O22" s="92">
        <v>0</v>
      </c>
      <c r="P22" s="92">
        <f t="shared" si="1"/>
        <v>0</v>
      </c>
      <c r="Q22" s="92">
        <v>0</v>
      </c>
      <c r="R22" s="92">
        <v>0</v>
      </c>
      <c r="S22" s="92">
        <v>0</v>
      </c>
      <c r="T22" s="92">
        <v>0</v>
      </c>
      <c r="U22" s="92">
        <v>0</v>
      </c>
      <c r="V22" s="92">
        <v>0</v>
      </c>
      <c r="W22" s="92">
        <v>0</v>
      </c>
      <c r="X22" s="92">
        <v>0</v>
      </c>
      <c r="Y22" s="92">
        <v>0</v>
      </c>
      <c r="Z22" s="92">
        <v>0</v>
      </c>
      <c r="AA22" s="92">
        <v>0</v>
      </c>
      <c r="AB22" s="92">
        <v>0</v>
      </c>
      <c r="AC22" s="92">
        <v>0</v>
      </c>
      <c r="AD22" s="92">
        <v>0</v>
      </c>
      <c r="AE22" s="92">
        <v>0</v>
      </c>
      <c r="AF22" s="92">
        <v>0</v>
      </c>
      <c r="AG22" s="92">
        <v>0</v>
      </c>
      <c r="AH22" s="92">
        <v>0</v>
      </c>
      <c r="AI22" s="92">
        <v>0</v>
      </c>
      <c r="AJ22" s="92">
        <v>0</v>
      </c>
      <c r="AK22" s="92">
        <v>0</v>
      </c>
      <c r="AL22" s="92">
        <v>0</v>
      </c>
      <c r="AM22" s="92">
        <v>0</v>
      </c>
      <c r="AN22" s="92">
        <v>0</v>
      </c>
      <c r="AO22" s="92">
        <v>0</v>
      </c>
      <c r="AP22" s="92">
        <v>0</v>
      </c>
      <c r="AQ22" s="92">
        <v>0</v>
      </c>
      <c r="AR22" s="92">
        <f t="shared" si="8"/>
        <v>0.08</v>
      </c>
      <c r="AS22" s="92">
        <v>0</v>
      </c>
      <c r="AT22" s="92">
        <v>0</v>
      </c>
      <c r="AU22" s="92">
        <v>0</v>
      </c>
      <c r="AV22" s="92">
        <v>0</v>
      </c>
      <c r="AW22" s="92">
        <v>0</v>
      </c>
      <c r="AX22" s="92">
        <v>0</v>
      </c>
      <c r="AY22" s="92">
        <v>0</v>
      </c>
      <c r="AZ22" s="92">
        <v>0</v>
      </c>
      <c r="BA22" s="92">
        <v>0.08</v>
      </c>
      <c r="BB22" s="92">
        <v>0</v>
      </c>
      <c r="BC22" s="92">
        <v>0</v>
      </c>
      <c r="BD22" s="92">
        <v>0</v>
      </c>
      <c r="BE22" s="92">
        <v>0</v>
      </c>
      <c r="BF22" s="92">
        <v>0</v>
      </c>
      <c r="BG22" s="92">
        <v>0</v>
      </c>
      <c r="BH22" s="92">
        <v>0</v>
      </c>
      <c r="BI22" s="92">
        <f t="shared" si="2"/>
        <v>0</v>
      </c>
      <c r="BJ22" s="92">
        <v>0</v>
      </c>
      <c r="BK22" s="92">
        <v>0</v>
      </c>
      <c r="BL22" s="92">
        <v>0</v>
      </c>
      <c r="BM22" s="92">
        <v>0</v>
      </c>
      <c r="BN22" s="92">
        <v>0</v>
      </c>
      <c r="BO22" s="92">
        <v>0</v>
      </c>
      <c r="BP22" s="92">
        <v>0</v>
      </c>
      <c r="BQ22" s="92">
        <v>0</v>
      </c>
      <c r="BR22" s="92">
        <v>0</v>
      </c>
      <c r="BS22" s="92">
        <v>0</v>
      </c>
      <c r="BT22" s="92">
        <f t="shared" si="3"/>
        <v>0</v>
      </c>
      <c r="BU22" s="92">
        <v>0</v>
      </c>
      <c r="BV22" s="92">
        <v>0</v>
      </c>
      <c r="BW22" s="92">
        <v>0</v>
      </c>
      <c r="BX22" s="92">
        <v>0</v>
      </c>
      <c r="BY22" s="92">
        <v>0</v>
      </c>
      <c r="BZ22" s="92">
        <v>0</v>
      </c>
      <c r="CA22" s="92">
        <v>0</v>
      </c>
      <c r="CB22" s="92">
        <v>0</v>
      </c>
      <c r="CC22" s="92">
        <v>0</v>
      </c>
      <c r="CD22" s="92">
        <v>0</v>
      </c>
      <c r="CE22" s="92">
        <v>0</v>
      </c>
      <c r="CF22" s="92">
        <v>0</v>
      </c>
      <c r="CG22" s="92">
        <v>0</v>
      </c>
      <c r="CH22" s="92">
        <v>0</v>
      </c>
      <c r="CI22" s="92">
        <v>0</v>
      </c>
      <c r="CJ22" s="92">
        <f t="shared" si="4"/>
        <v>0</v>
      </c>
      <c r="CK22" s="92">
        <v>0</v>
      </c>
      <c r="CL22" s="92">
        <v>0</v>
      </c>
      <c r="CM22" s="92">
        <v>0</v>
      </c>
      <c r="CN22" s="92">
        <v>0</v>
      </c>
      <c r="CO22" s="92">
        <f t="shared" si="5"/>
        <v>0</v>
      </c>
      <c r="CP22" s="92">
        <v>0</v>
      </c>
      <c r="CQ22" s="92">
        <v>0</v>
      </c>
      <c r="CR22" s="92">
        <f t="shared" si="6"/>
        <v>0</v>
      </c>
      <c r="CS22" s="92">
        <v>0</v>
      </c>
      <c r="CT22" s="92">
        <v>0</v>
      </c>
      <c r="CU22" s="93">
        <v>0</v>
      </c>
    </row>
    <row r="23" spans="1:99" s="38" customFormat="1" ht="15" customHeight="1">
      <c r="A23" s="82" t="s">
        <v>499</v>
      </c>
      <c r="B23" s="83"/>
      <c r="C23" s="83"/>
      <c r="D23" s="83" t="s">
        <v>500</v>
      </c>
      <c r="E23" s="84">
        <f>E24</f>
        <v>16.939999999999998</v>
      </c>
      <c r="F23" s="84">
        <f>F24</f>
        <v>16.939999999999998</v>
      </c>
      <c r="G23" s="84">
        <f>G24</f>
        <v>4.68</v>
      </c>
      <c r="H23" s="84">
        <f>H24</f>
        <v>12.26</v>
      </c>
      <c r="I23" s="84">
        <v>0</v>
      </c>
      <c r="J23" s="84">
        <v>0</v>
      </c>
      <c r="K23" s="84">
        <v>0</v>
      </c>
      <c r="L23" s="84">
        <v>0</v>
      </c>
      <c r="M23" s="84">
        <v>0</v>
      </c>
      <c r="N23" s="84">
        <v>0</v>
      </c>
      <c r="O23" s="84">
        <v>0</v>
      </c>
      <c r="P23" s="84">
        <f t="shared" si="1"/>
        <v>0</v>
      </c>
      <c r="Q23" s="84">
        <v>0</v>
      </c>
      <c r="R23" s="84">
        <v>0</v>
      </c>
      <c r="S23" s="84">
        <v>0</v>
      </c>
      <c r="T23" s="84">
        <v>0</v>
      </c>
      <c r="U23" s="84">
        <v>0</v>
      </c>
      <c r="V23" s="84">
        <v>0</v>
      </c>
      <c r="W23" s="84">
        <v>0</v>
      </c>
      <c r="X23" s="84">
        <v>0</v>
      </c>
      <c r="Y23" s="84">
        <v>0</v>
      </c>
      <c r="Z23" s="84">
        <v>0</v>
      </c>
      <c r="AA23" s="84">
        <v>0</v>
      </c>
      <c r="AB23" s="84">
        <v>0</v>
      </c>
      <c r="AC23" s="84">
        <v>0</v>
      </c>
      <c r="AD23" s="84">
        <v>0</v>
      </c>
      <c r="AE23" s="84">
        <v>0</v>
      </c>
      <c r="AF23" s="84">
        <v>0</v>
      </c>
      <c r="AG23" s="84">
        <v>0</v>
      </c>
      <c r="AH23" s="84">
        <v>0</v>
      </c>
      <c r="AI23" s="84">
        <v>0</v>
      </c>
      <c r="AJ23" s="84">
        <v>0</v>
      </c>
      <c r="AK23" s="84">
        <v>0</v>
      </c>
      <c r="AL23" s="84">
        <v>0</v>
      </c>
      <c r="AM23" s="84">
        <v>0</v>
      </c>
      <c r="AN23" s="84">
        <v>0</v>
      </c>
      <c r="AO23" s="84">
        <v>0</v>
      </c>
      <c r="AP23" s="84">
        <v>0</v>
      </c>
      <c r="AQ23" s="84">
        <v>0</v>
      </c>
      <c r="AR23" s="84">
        <f t="shared" si="8"/>
        <v>0</v>
      </c>
      <c r="AS23" s="84">
        <v>0</v>
      </c>
      <c r="AT23" s="84">
        <v>0</v>
      </c>
      <c r="AU23" s="84">
        <v>0</v>
      </c>
      <c r="AV23" s="84">
        <v>0</v>
      </c>
      <c r="AW23" s="84">
        <v>0</v>
      </c>
      <c r="AX23" s="84">
        <v>0</v>
      </c>
      <c r="AY23" s="84">
        <v>0</v>
      </c>
      <c r="AZ23" s="84">
        <v>0</v>
      </c>
      <c r="BA23" s="84">
        <v>0</v>
      </c>
      <c r="BB23" s="84">
        <v>0</v>
      </c>
      <c r="BC23" s="84">
        <v>0</v>
      </c>
      <c r="BD23" s="84">
        <v>0</v>
      </c>
      <c r="BE23" s="84">
        <v>0</v>
      </c>
      <c r="BF23" s="84">
        <v>0</v>
      </c>
      <c r="BG23" s="84">
        <v>0</v>
      </c>
      <c r="BH23" s="84">
        <v>0</v>
      </c>
      <c r="BI23" s="84">
        <f t="shared" si="2"/>
        <v>0</v>
      </c>
      <c r="BJ23" s="84">
        <v>0</v>
      </c>
      <c r="BK23" s="84">
        <v>0</v>
      </c>
      <c r="BL23" s="84">
        <v>0</v>
      </c>
      <c r="BM23" s="84">
        <v>0</v>
      </c>
      <c r="BN23" s="84">
        <v>0</v>
      </c>
      <c r="BO23" s="84">
        <v>0</v>
      </c>
      <c r="BP23" s="84">
        <v>0</v>
      </c>
      <c r="BQ23" s="84">
        <v>0</v>
      </c>
      <c r="BR23" s="84">
        <v>0</v>
      </c>
      <c r="BS23" s="84">
        <v>0</v>
      </c>
      <c r="BT23" s="84">
        <f t="shared" si="3"/>
        <v>0</v>
      </c>
      <c r="BU23" s="84">
        <v>0</v>
      </c>
      <c r="BV23" s="84">
        <v>0</v>
      </c>
      <c r="BW23" s="84">
        <v>0</v>
      </c>
      <c r="BX23" s="84">
        <v>0</v>
      </c>
      <c r="BY23" s="84">
        <v>0</v>
      </c>
      <c r="BZ23" s="84">
        <v>0</v>
      </c>
      <c r="CA23" s="84">
        <v>0</v>
      </c>
      <c r="CB23" s="84">
        <v>0</v>
      </c>
      <c r="CC23" s="84">
        <v>0</v>
      </c>
      <c r="CD23" s="84">
        <v>0</v>
      </c>
      <c r="CE23" s="84">
        <v>0</v>
      </c>
      <c r="CF23" s="84">
        <v>0</v>
      </c>
      <c r="CG23" s="84">
        <v>0</v>
      </c>
      <c r="CH23" s="84">
        <v>0</v>
      </c>
      <c r="CI23" s="84">
        <v>0</v>
      </c>
      <c r="CJ23" s="84">
        <f t="shared" si="4"/>
        <v>0</v>
      </c>
      <c r="CK23" s="84">
        <v>0</v>
      </c>
      <c r="CL23" s="84">
        <v>0</v>
      </c>
      <c r="CM23" s="84">
        <v>0</v>
      </c>
      <c r="CN23" s="84">
        <v>0</v>
      </c>
      <c r="CO23" s="84">
        <f t="shared" si="5"/>
        <v>0</v>
      </c>
      <c r="CP23" s="84">
        <v>0</v>
      </c>
      <c r="CQ23" s="84">
        <v>0</v>
      </c>
      <c r="CR23" s="84">
        <f t="shared" si="6"/>
        <v>0</v>
      </c>
      <c r="CS23" s="84">
        <v>0</v>
      </c>
      <c r="CT23" s="84">
        <v>0</v>
      </c>
      <c r="CU23" s="85">
        <v>0</v>
      </c>
    </row>
    <row r="24" spans="1:99" s="31" customFormat="1" ht="15" customHeight="1">
      <c r="A24" s="86" t="s">
        <v>499</v>
      </c>
      <c r="B24" s="87" t="s">
        <v>473</v>
      </c>
      <c r="C24" s="87"/>
      <c r="D24" s="87" t="s">
        <v>502</v>
      </c>
      <c r="E24" s="88">
        <f t="shared" si="9"/>
        <v>16.939999999999998</v>
      </c>
      <c r="F24" s="88">
        <f t="shared" si="7"/>
        <v>16.939999999999998</v>
      </c>
      <c r="G24" s="88">
        <v>4.68</v>
      </c>
      <c r="H24" s="88">
        <v>12.26</v>
      </c>
      <c r="I24" s="88">
        <v>0</v>
      </c>
      <c r="J24" s="88">
        <v>0</v>
      </c>
      <c r="K24" s="88">
        <v>0</v>
      </c>
      <c r="L24" s="88">
        <v>0</v>
      </c>
      <c r="M24" s="88">
        <v>0</v>
      </c>
      <c r="N24" s="88">
        <v>0</v>
      </c>
      <c r="O24" s="88">
        <v>0</v>
      </c>
      <c r="P24" s="88">
        <f t="shared" si="1"/>
        <v>0</v>
      </c>
      <c r="Q24" s="88">
        <v>0</v>
      </c>
      <c r="R24" s="88">
        <v>0</v>
      </c>
      <c r="S24" s="88">
        <v>0</v>
      </c>
      <c r="T24" s="88">
        <v>0</v>
      </c>
      <c r="U24" s="88">
        <v>0</v>
      </c>
      <c r="V24" s="88">
        <v>0</v>
      </c>
      <c r="W24" s="88">
        <v>0</v>
      </c>
      <c r="X24" s="88">
        <v>0</v>
      </c>
      <c r="Y24" s="88">
        <v>0</v>
      </c>
      <c r="Z24" s="88">
        <v>0</v>
      </c>
      <c r="AA24" s="88">
        <v>0</v>
      </c>
      <c r="AB24" s="88">
        <v>0</v>
      </c>
      <c r="AC24" s="88">
        <v>0</v>
      </c>
      <c r="AD24" s="88">
        <v>0</v>
      </c>
      <c r="AE24" s="88">
        <v>0</v>
      </c>
      <c r="AF24" s="88">
        <v>0</v>
      </c>
      <c r="AG24" s="88">
        <v>0</v>
      </c>
      <c r="AH24" s="88">
        <v>0</v>
      </c>
      <c r="AI24" s="88">
        <v>0</v>
      </c>
      <c r="AJ24" s="88">
        <v>0</v>
      </c>
      <c r="AK24" s="88">
        <v>0</v>
      </c>
      <c r="AL24" s="88">
        <v>0</v>
      </c>
      <c r="AM24" s="88">
        <v>0</v>
      </c>
      <c r="AN24" s="88">
        <v>0</v>
      </c>
      <c r="AO24" s="88">
        <v>0</v>
      </c>
      <c r="AP24" s="88">
        <v>0</v>
      </c>
      <c r="AQ24" s="88">
        <v>0</v>
      </c>
      <c r="AR24" s="88">
        <f t="shared" si="8"/>
        <v>0</v>
      </c>
      <c r="AS24" s="88">
        <v>0</v>
      </c>
      <c r="AT24" s="88">
        <v>0</v>
      </c>
      <c r="AU24" s="88">
        <v>0</v>
      </c>
      <c r="AV24" s="88">
        <v>0</v>
      </c>
      <c r="AW24" s="88">
        <v>0</v>
      </c>
      <c r="AX24" s="88">
        <v>0</v>
      </c>
      <c r="AY24" s="88">
        <v>0</v>
      </c>
      <c r="AZ24" s="88">
        <v>0</v>
      </c>
      <c r="BA24" s="88">
        <v>0</v>
      </c>
      <c r="BB24" s="88">
        <v>0</v>
      </c>
      <c r="BC24" s="88">
        <v>0</v>
      </c>
      <c r="BD24" s="88">
        <v>0</v>
      </c>
      <c r="BE24" s="88">
        <v>0</v>
      </c>
      <c r="BF24" s="88">
        <v>0</v>
      </c>
      <c r="BG24" s="88">
        <v>0</v>
      </c>
      <c r="BH24" s="88">
        <v>0</v>
      </c>
      <c r="BI24" s="88">
        <f t="shared" si="2"/>
        <v>0</v>
      </c>
      <c r="BJ24" s="88">
        <v>0</v>
      </c>
      <c r="BK24" s="88">
        <v>0</v>
      </c>
      <c r="BL24" s="88">
        <v>0</v>
      </c>
      <c r="BM24" s="88">
        <v>0</v>
      </c>
      <c r="BN24" s="88">
        <v>0</v>
      </c>
      <c r="BO24" s="88">
        <v>0</v>
      </c>
      <c r="BP24" s="88">
        <v>0</v>
      </c>
      <c r="BQ24" s="88">
        <v>0</v>
      </c>
      <c r="BR24" s="88">
        <v>0</v>
      </c>
      <c r="BS24" s="88">
        <v>0</v>
      </c>
      <c r="BT24" s="88">
        <f t="shared" si="3"/>
        <v>0</v>
      </c>
      <c r="BU24" s="88">
        <v>0</v>
      </c>
      <c r="BV24" s="88">
        <v>0</v>
      </c>
      <c r="BW24" s="88">
        <v>0</v>
      </c>
      <c r="BX24" s="88">
        <v>0</v>
      </c>
      <c r="BY24" s="88">
        <v>0</v>
      </c>
      <c r="BZ24" s="88">
        <v>0</v>
      </c>
      <c r="CA24" s="88">
        <v>0</v>
      </c>
      <c r="CB24" s="88">
        <v>0</v>
      </c>
      <c r="CC24" s="88">
        <v>0</v>
      </c>
      <c r="CD24" s="88">
        <v>0</v>
      </c>
      <c r="CE24" s="88">
        <v>0</v>
      </c>
      <c r="CF24" s="88">
        <v>0</v>
      </c>
      <c r="CG24" s="88">
        <v>0</v>
      </c>
      <c r="CH24" s="88">
        <v>0</v>
      </c>
      <c r="CI24" s="88">
        <v>0</v>
      </c>
      <c r="CJ24" s="88">
        <f t="shared" si="4"/>
        <v>0</v>
      </c>
      <c r="CK24" s="88">
        <v>0</v>
      </c>
      <c r="CL24" s="88">
        <v>0</v>
      </c>
      <c r="CM24" s="88">
        <v>0</v>
      </c>
      <c r="CN24" s="88">
        <v>0</v>
      </c>
      <c r="CO24" s="88">
        <f t="shared" si="5"/>
        <v>0</v>
      </c>
      <c r="CP24" s="88">
        <v>0</v>
      </c>
      <c r="CQ24" s="88">
        <v>0</v>
      </c>
      <c r="CR24" s="88">
        <f t="shared" si="6"/>
        <v>0</v>
      </c>
      <c r="CS24" s="88">
        <v>0</v>
      </c>
      <c r="CT24" s="88">
        <v>0</v>
      </c>
      <c r="CU24" s="89">
        <v>0</v>
      </c>
    </row>
    <row r="25" spans="1:99" s="32" customFormat="1" ht="15" customHeight="1">
      <c r="A25" s="90" t="s">
        <v>499</v>
      </c>
      <c r="B25" s="91" t="s">
        <v>473</v>
      </c>
      <c r="C25" s="91" t="s">
        <v>473</v>
      </c>
      <c r="D25" s="91" t="s">
        <v>477</v>
      </c>
      <c r="E25" s="92">
        <f t="shared" si="9"/>
        <v>16.939999999999998</v>
      </c>
      <c r="F25" s="92">
        <f t="shared" si="7"/>
        <v>16.939999999999998</v>
      </c>
      <c r="G25" s="92">
        <v>4.68</v>
      </c>
      <c r="H25" s="92">
        <v>12.26</v>
      </c>
      <c r="I25" s="92">
        <v>0</v>
      </c>
      <c r="J25" s="92">
        <v>0</v>
      </c>
      <c r="K25" s="92">
        <v>0</v>
      </c>
      <c r="L25" s="92">
        <v>0</v>
      </c>
      <c r="M25" s="92">
        <v>0</v>
      </c>
      <c r="N25" s="92">
        <v>0</v>
      </c>
      <c r="O25" s="92">
        <v>0</v>
      </c>
      <c r="P25" s="92">
        <f t="shared" si="1"/>
        <v>0</v>
      </c>
      <c r="Q25" s="92">
        <v>0</v>
      </c>
      <c r="R25" s="92">
        <v>0</v>
      </c>
      <c r="S25" s="92">
        <v>0</v>
      </c>
      <c r="T25" s="92">
        <v>0</v>
      </c>
      <c r="U25" s="92">
        <v>0</v>
      </c>
      <c r="V25" s="92">
        <v>0</v>
      </c>
      <c r="W25" s="92">
        <v>0</v>
      </c>
      <c r="X25" s="92">
        <v>0</v>
      </c>
      <c r="Y25" s="92">
        <v>0</v>
      </c>
      <c r="Z25" s="92">
        <v>0</v>
      </c>
      <c r="AA25" s="92">
        <v>0</v>
      </c>
      <c r="AB25" s="92">
        <v>0</v>
      </c>
      <c r="AC25" s="92">
        <v>0</v>
      </c>
      <c r="AD25" s="92">
        <v>0</v>
      </c>
      <c r="AE25" s="92">
        <v>0</v>
      </c>
      <c r="AF25" s="92">
        <v>0</v>
      </c>
      <c r="AG25" s="92">
        <v>0</v>
      </c>
      <c r="AH25" s="92">
        <v>0</v>
      </c>
      <c r="AI25" s="92">
        <v>0</v>
      </c>
      <c r="AJ25" s="92">
        <v>0</v>
      </c>
      <c r="AK25" s="92">
        <v>0</v>
      </c>
      <c r="AL25" s="92">
        <v>0</v>
      </c>
      <c r="AM25" s="92">
        <v>0</v>
      </c>
      <c r="AN25" s="92">
        <v>0</v>
      </c>
      <c r="AO25" s="92">
        <v>0</v>
      </c>
      <c r="AP25" s="92">
        <v>0</v>
      </c>
      <c r="AQ25" s="92">
        <v>0</v>
      </c>
      <c r="AR25" s="92">
        <f t="shared" si="8"/>
        <v>0</v>
      </c>
      <c r="AS25" s="92">
        <v>0</v>
      </c>
      <c r="AT25" s="92">
        <v>0</v>
      </c>
      <c r="AU25" s="92">
        <v>0</v>
      </c>
      <c r="AV25" s="92">
        <v>0</v>
      </c>
      <c r="AW25" s="92">
        <v>0</v>
      </c>
      <c r="AX25" s="92">
        <v>0</v>
      </c>
      <c r="AY25" s="92">
        <v>0</v>
      </c>
      <c r="AZ25" s="92">
        <v>0</v>
      </c>
      <c r="BA25" s="92">
        <v>0</v>
      </c>
      <c r="BB25" s="92">
        <v>0</v>
      </c>
      <c r="BC25" s="92">
        <v>0</v>
      </c>
      <c r="BD25" s="92">
        <v>0</v>
      </c>
      <c r="BE25" s="92">
        <v>0</v>
      </c>
      <c r="BF25" s="92">
        <v>0</v>
      </c>
      <c r="BG25" s="92">
        <v>0</v>
      </c>
      <c r="BH25" s="92">
        <v>0</v>
      </c>
      <c r="BI25" s="92">
        <f t="shared" si="2"/>
        <v>0</v>
      </c>
      <c r="BJ25" s="92">
        <v>0</v>
      </c>
      <c r="BK25" s="92">
        <v>0</v>
      </c>
      <c r="BL25" s="92">
        <v>0</v>
      </c>
      <c r="BM25" s="92">
        <v>0</v>
      </c>
      <c r="BN25" s="92">
        <v>0</v>
      </c>
      <c r="BO25" s="92">
        <v>0</v>
      </c>
      <c r="BP25" s="92">
        <v>0</v>
      </c>
      <c r="BQ25" s="92">
        <v>0</v>
      </c>
      <c r="BR25" s="92">
        <v>0</v>
      </c>
      <c r="BS25" s="92">
        <v>0</v>
      </c>
      <c r="BT25" s="92">
        <f t="shared" si="3"/>
        <v>0</v>
      </c>
      <c r="BU25" s="92">
        <v>0</v>
      </c>
      <c r="BV25" s="92">
        <v>0</v>
      </c>
      <c r="BW25" s="92">
        <v>0</v>
      </c>
      <c r="BX25" s="92">
        <v>0</v>
      </c>
      <c r="BY25" s="92">
        <v>0</v>
      </c>
      <c r="BZ25" s="92">
        <v>0</v>
      </c>
      <c r="CA25" s="92">
        <v>0</v>
      </c>
      <c r="CB25" s="92">
        <v>0</v>
      </c>
      <c r="CC25" s="92">
        <v>0</v>
      </c>
      <c r="CD25" s="92">
        <v>0</v>
      </c>
      <c r="CE25" s="92">
        <v>0</v>
      </c>
      <c r="CF25" s="92">
        <v>0</v>
      </c>
      <c r="CG25" s="92">
        <v>0</v>
      </c>
      <c r="CH25" s="92">
        <v>0</v>
      </c>
      <c r="CI25" s="92">
        <v>0</v>
      </c>
      <c r="CJ25" s="92">
        <f t="shared" si="4"/>
        <v>0</v>
      </c>
      <c r="CK25" s="92">
        <v>0</v>
      </c>
      <c r="CL25" s="92">
        <v>0</v>
      </c>
      <c r="CM25" s="92">
        <v>0</v>
      </c>
      <c r="CN25" s="92">
        <v>0</v>
      </c>
      <c r="CO25" s="92">
        <f t="shared" si="5"/>
        <v>0</v>
      </c>
      <c r="CP25" s="92">
        <v>0</v>
      </c>
      <c r="CQ25" s="92">
        <v>0</v>
      </c>
      <c r="CR25" s="92">
        <f t="shared" si="6"/>
        <v>0</v>
      </c>
      <c r="CS25" s="92">
        <v>0</v>
      </c>
      <c r="CT25" s="92">
        <v>0</v>
      </c>
      <c r="CU25" s="93">
        <v>0</v>
      </c>
    </row>
    <row r="26" spans="1:99" s="38" customFormat="1" ht="15" customHeight="1">
      <c r="A26" s="82" t="s">
        <v>504</v>
      </c>
      <c r="B26" s="83"/>
      <c r="C26" s="83"/>
      <c r="D26" s="83" t="s">
        <v>506</v>
      </c>
      <c r="E26" s="84">
        <f>E27+E29+E31+E33</f>
        <v>85.45</v>
      </c>
      <c r="F26" s="84">
        <f>F27+F29+F31+F33</f>
        <v>33.22</v>
      </c>
      <c r="G26" s="84">
        <f>G27+G29+G31+G33</f>
        <v>0</v>
      </c>
      <c r="H26" s="84">
        <v>0</v>
      </c>
      <c r="I26" s="84">
        <v>0</v>
      </c>
      <c r="J26" s="84">
        <v>0</v>
      </c>
      <c r="K26" s="84">
        <v>0</v>
      </c>
      <c r="L26" s="84">
        <v>0</v>
      </c>
      <c r="M26" s="84">
        <f>M27+M29+M31+M33</f>
        <v>33.22</v>
      </c>
      <c r="N26" s="84">
        <v>0</v>
      </c>
      <c r="O26" s="84">
        <v>0</v>
      </c>
      <c r="P26" s="84">
        <f t="shared" si="1"/>
        <v>0</v>
      </c>
      <c r="Q26" s="84">
        <v>0</v>
      </c>
      <c r="R26" s="84">
        <v>0</v>
      </c>
      <c r="S26" s="84">
        <v>0</v>
      </c>
      <c r="T26" s="84">
        <v>0</v>
      </c>
      <c r="U26" s="84">
        <v>0</v>
      </c>
      <c r="V26" s="84">
        <v>0</v>
      </c>
      <c r="W26" s="84">
        <v>0</v>
      </c>
      <c r="X26" s="84">
        <v>0</v>
      </c>
      <c r="Y26" s="84">
        <v>0</v>
      </c>
      <c r="Z26" s="84">
        <v>0</v>
      </c>
      <c r="AA26" s="84">
        <v>0</v>
      </c>
      <c r="AB26" s="84">
        <v>0</v>
      </c>
      <c r="AC26" s="84">
        <v>0</v>
      </c>
      <c r="AD26" s="84">
        <v>0</v>
      </c>
      <c r="AE26" s="84">
        <v>0</v>
      </c>
      <c r="AF26" s="84">
        <v>0</v>
      </c>
      <c r="AG26" s="84">
        <v>0</v>
      </c>
      <c r="AH26" s="84">
        <v>0</v>
      </c>
      <c r="AI26" s="84">
        <v>0</v>
      </c>
      <c r="AJ26" s="84">
        <v>0</v>
      </c>
      <c r="AK26" s="84">
        <v>0</v>
      </c>
      <c r="AL26" s="84">
        <v>0</v>
      </c>
      <c r="AM26" s="84">
        <v>0</v>
      </c>
      <c r="AN26" s="84">
        <v>0</v>
      </c>
      <c r="AO26" s="84">
        <v>0</v>
      </c>
      <c r="AP26" s="84">
        <v>0</v>
      </c>
      <c r="AQ26" s="84">
        <v>0</v>
      </c>
      <c r="AR26" s="84">
        <f t="shared" si="8"/>
        <v>52.230000000000004</v>
      </c>
      <c r="AS26" s="84">
        <v>0</v>
      </c>
      <c r="AT26" s="84">
        <v>0</v>
      </c>
      <c r="AU26" s="84">
        <v>0</v>
      </c>
      <c r="AV26" s="84">
        <f>AV27+AV29+AV31+AV33</f>
        <v>9.9</v>
      </c>
      <c r="AW26" s="84">
        <f>AW27+AW29+AW31+AW33</f>
        <v>8.81</v>
      </c>
      <c r="AX26" s="84">
        <f>AX27+AX29+AX31+AX33</f>
        <v>33.52</v>
      </c>
      <c r="AY26" s="84">
        <v>0</v>
      </c>
      <c r="AZ26" s="84">
        <v>0</v>
      </c>
      <c r="BA26" s="84">
        <v>0</v>
      </c>
      <c r="BB26" s="84">
        <v>0</v>
      </c>
      <c r="BC26" s="84">
        <v>0</v>
      </c>
      <c r="BD26" s="84">
        <v>0</v>
      </c>
      <c r="BE26" s="84">
        <v>0</v>
      </c>
      <c r="BF26" s="84">
        <v>0</v>
      </c>
      <c r="BG26" s="84">
        <v>0</v>
      </c>
      <c r="BH26" s="84">
        <v>0</v>
      </c>
      <c r="BI26" s="84">
        <f t="shared" si="2"/>
        <v>0</v>
      </c>
      <c r="BJ26" s="84">
        <v>0</v>
      </c>
      <c r="BK26" s="84">
        <v>0</v>
      </c>
      <c r="BL26" s="84">
        <v>0</v>
      </c>
      <c r="BM26" s="84">
        <v>0</v>
      </c>
      <c r="BN26" s="84">
        <v>0</v>
      </c>
      <c r="BO26" s="84">
        <v>0</v>
      </c>
      <c r="BP26" s="84">
        <v>0</v>
      </c>
      <c r="BQ26" s="84">
        <v>0</v>
      </c>
      <c r="BR26" s="84">
        <v>0</v>
      </c>
      <c r="BS26" s="84">
        <v>0</v>
      </c>
      <c r="BT26" s="84">
        <f t="shared" si="3"/>
        <v>0</v>
      </c>
      <c r="BU26" s="84">
        <v>0</v>
      </c>
      <c r="BV26" s="84">
        <v>0</v>
      </c>
      <c r="BW26" s="84">
        <v>0</v>
      </c>
      <c r="BX26" s="84">
        <v>0</v>
      </c>
      <c r="BY26" s="84">
        <v>0</v>
      </c>
      <c r="BZ26" s="84">
        <v>0</v>
      </c>
      <c r="CA26" s="84">
        <v>0</v>
      </c>
      <c r="CB26" s="84">
        <v>0</v>
      </c>
      <c r="CC26" s="84">
        <v>0</v>
      </c>
      <c r="CD26" s="84">
        <v>0</v>
      </c>
      <c r="CE26" s="84">
        <v>0</v>
      </c>
      <c r="CF26" s="84">
        <v>0</v>
      </c>
      <c r="CG26" s="84">
        <v>0</v>
      </c>
      <c r="CH26" s="84">
        <v>0</v>
      </c>
      <c r="CI26" s="84">
        <v>0</v>
      </c>
      <c r="CJ26" s="84">
        <f t="shared" si="4"/>
        <v>0</v>
      </c>
      <c r="CK26" s="84">
        <v>0</v>
      </c>
      <c r="CL26" s="84">
        <v>0</v>
      </c>
      <c r="CM26" s="84">
        <v>0</v>
      </c>
      <c r="CN26" s="84">
        <v>0</v>
      </c>
      <c r="CO26" s="84">
        <f t="shared" si="5"/>
        <v>0</v>
      </c>
      <c r="CP26" s="84">
        <v>0</v>
      </c>
      <c r="CQ26" s="84">
        <v>0</v>
      </c>
      <c r="CR26" s="84">
        <f t="shared" si="6"/>
        <v>0</v>
      </c>
      <c r="CS26" s="84">
        <v>0</v>
      </c>
      <c r="CT26" s="84">
        <v>0</v>
      </c>
      <c r="CU26" s="85">
        <v>0</v>
      </c>
    </row>
    <row r="27" spans="1:99" s="31" customFormat="1" ht="15" customHeight="1">
      <c r="A27" s="86" t="s">
        <v>504</v>
      </c>
      <c r="B27" s="87" t="s">
        <v>484</v>
      </c>
      <c r="C27" s="87"/>
      <c r="D27" s="87" t="s">
        <v>507</v>
      </c>
      <c r="E27" s="88">
        <f t="shared" si="9"/>
        <v>8.81</v>
      </c>
      <c r="F27" s="88">
        <f t="shared" si="7"/>
        <v>0</v>
      </c>
      <c r="G27" s="88">
        <v>0</v>
      </c>
      <c r="H27" s="88">
        <v>0</v>
      </c>
      <c r="I27" s="88">
        <v>0</v>
      </c>
      <c r="J27" s="88">
        <v>0</v>
      </c>
      <c r="K27" s="88">
        <v>0</v>
      </c>
      <c r="L27" s="88">
        <v>0</v>
      </c>
      <c r="M27" s="88">
        <v>0</v>
      </c>
      <c r="N27" s="88">
        <v>0</v>
      </c>
      <c r="O27" s="88">
        <v>0</v>
      </c>
      <c r="P27" s="88">
        <f t="shared" si="1"/>
        <v>0</v>
      </c>
      <c r="Q27" s="88">
        <v>0</v>
      </c>
      <c r="R27" s="88">
        <v>0</v>
      </c>
      <c r="S27" s="88">
        <v>0</v>
      </c>
      <c r="T27" s="88">
        <v>0</v>
      </c>
      <c r="U27" s="88">
        <v>0</v>
      </c>
      <c r="V27" s="88">
        <v>0</v>
      </c>
      <c r="W27" s="88">
        <v>0</v>
      </c>
      <c r="X27" s="88">
        <v>0</v>
      </c>
      <c r="Y27" s="88">
        <v>0</v>
      </c>
      <c r="Z27" s="88">
        <v>0</v>
      </c>
      <c r="AA27" s="88">
        <v>0</v>
      </c>
      <c r="AB27" s="88">
        <v>0</v>
      </c>
      <c r="AC27" s="88">
        <v>0</v>
      </c>
      <c r="AD27" s="88">
        <v>0</v>
      </c>
      <c r="AE27" s="88">
        <v>0</v>
      </c>
      <c r="AF27" s="88">
        <v>0</v>
      </c>
      <c r="AG27" s="88">
        <v>0</v>
      </c>
      <c r="AH27" s="88">
        <v>0</v>
      </c>
      <c r="AI27" s="88">
        <v>0</v>
      </c>
      <c r="AJ27" s="88">
        <v>0</v>
      </c>
      <c r="AK27" s="88">
        <v>0</v>
      </c>
      <c r="AL27" s="88">
        <v>0</v>
      </c>
      <c r="AM27" s="88">
        <v>0</v>
      </c>
      <c r="AN27" s="88">
        <v>0</v>
      </c>
      <c r="AO27" s="88">
        <v>0</v>
      </c>
      <c r="AP27" s="88">
        <v>0</v>
      </c>
      <c r="AQ27" s="88">
        <v>0</v>
      </c>
      <c r="AR27" s="88">
        <f t="shared" si="8"/>
        <v>8.81</v>
      </c>
      <c r="AS27" s="88">
        <v>0</v>
      </c>
      <c r="AT27" s="88">
        <v>0</v>
      </c>
      <c r="AU27" s="88">
        <v>0</v>
      </c>
      <c r="AV27" s="88">
        <v>0</v>
      </c>
      <c r="AW27" s="88">
        <v>8.81</v>
      </c>
      <c r="AX27" s="88">
        <v>0</v>
      </c>
      <c r="AY27" s="88">
        <v>0</v>
      </c>
      <c r="AZ27" s="88">
        <v>0</v>
      </c>
      <c r="BA27" s="88">
        <v>0</v>
      </c>
      <c r="BB27" s="88">
        <v>0</v>
      </c>
      <c r="BC27" s="88">
        <v>0</v>
      </c>
      <c r="BD27" s="88">
        <v>0</v>
      </c>
      <c r="BE27" s="88">
        <v>0</v>
      </c>
      <c r="BF27" s="88">
        <v>0</v>
      </c>
      <c r="BG27" s="88">
        <v>0</v>
      </c>
      <c r="BH27" s="88">
        <v>0</v>
      </c>
      <c r="BI27" s="88">
        <f t="shared" si="2"/>
        <v>0</v>
      </c>
      <c r="BJ27" s="88">
        <v>0</v>
      </c>
      <c r="BK27" s="88">
        <v>0</v>
      </c>
      <c r="BL27" s="88">
        <v>0</v>
      </c>
      <c r="BM27" s="88">
        <v>0</v>
      </c>
      <c r="BN27" s="88">
        <v>0</v>
      </c>
      <c r="BO27" s="88">
        <v>0</v>
      </c>
      <c r="BP27" s="88">
        <v>0</v>
      </c>
      <c r="BQ27" s="88">
        <v>0</v>
      </c>
      <c r="BR27" s="88">
        <v>0</v>
      </c>
      <c r="BS27" s="88">
        <v>0</v>
      </c>
      <c r="BT27" s="88">
        <f t="shared" si="3"/>
        <v>0</v>
      </c>
      <c r="BU27" s="88">
        <v>0</v>
      </c>
      <c r="BV27" s="88">
        <v>0</v>
      </c>
      <c r="BW27" s="88">
        <v>0</v>
      </c>
      <c r="BX27" s="88">
        <v>0</v>
      </c>
      <c r="BY27" s="88">
        <v>0</v>
      </c>
      <c r="BZ27" s="88">
        <v>0</v>
      </c>
      <c r="CA27" s="88">
        <v>0</v>
      </c>
      <c r="CB27" s="88">
        <v>0</v>
      </c>
      <c r="CC27" s="88">
        <v>0</v>
      </c>
      <c r="CD27" s="88">
        <v>0</v>
      </c>
      <c r="CE27" s="88">
        <v>0</v>
      </c>
      <c r="CF27" s="88">
        <v>0</v>
      </c>
      <c r="CG27" s="88">
        <v>0</v>
      </c>
      <c r="CH27" s="88">
        <v>0</v>
      </c>
      <c r="CI27" s="88">
        <v>0</v>
      </c>
      <c r="CJ27" s="88">
        <f t="shared" si="4"/>
        <v>0</v>
      </c>
      <c r="CK27" s="88">
        <v>0</v>
      </c>
      <c r="CL27" s="88">
        <v>0</v>
      </c>
      <c r="CM27" s="88">
        <v>0</v>
      </c>
      <c r="CN27" s="88">
        <v>0</v>
      </c>
      <c r="CO27" s="88">
        <f t="shared" si="5"/>
        <v>0</v>
      </c>
      <c r="CP27" s="88">
        <v>0</v>
      </c>
      <c r="CQ27" s="88">
        <v>0</v>
      </c>
      <c r="CR27" s="88">
        <f t="shared" si="6"/>
        <v>0</v>
      </c>
      <c r="CS27" s="88">
        <v>0</v>
      </c>
      <c r="CT27" s="88">
        <v>0</v>
      </c>
      <c r="CU27" s="89">
        <v>0</v>
      </c>
    </row>
    <row r="28" spans="1:99" s="32" customFormat="1" ht="15" customHeight="1">
      <c r="A28" s="90" t="s">
        <v>504</v>
      </c>
      <c r="B28" s="91" t="s">
        <v>484</v>
      </c>
      <c r="C28" s="91" t="s">
        <v>505</v>
      </c>
      <c r="D28" s="91" t="s">
        <v>508</v>
      </c>
      <c r="E28" s="92">
        <f t="shared" si="9"/>
        <v>8.81</v>
      </c>
      <c r="F28" s="92">
        <f t="shared" si="7"/>
        <v>0</v>
      </c>
      <c r="G28" s="92">
        <v>0</v>
      </c>
      <c r="H28" s="92">
        <v>0</v>
      </c>
      <c r="I28" s="92">
        <v>0</v>
      </c>
      <c r="J28" s="92">
        <v>0</v>
      </c>
      <c r="K28" s="92">
        <v>0</v>
      </c>
      <c r="L28" s="92">
        <v>0</v>
      </c>
      <c r="M28" s="92">
        <v>0</v>
      </c>
      <c r="N28" s="92">
        <v>0</v>
      </c>
      <c r="O28" s="92">
        <v>0</v>
      </c>
      <c r="P28" s="92">
        <f t="shared" si="1"/>
        <v>0</v>
      </c>
      <c r="Q28" s="92">
        <v>0</v>
      </c>
      <c r="R28" s="92">
        <v>0</v>
      </c>
      <c r="S28" s="92">
        <v>0</v>
      </c>
      <c r="T28" s="92">
        <v>0</v>
      </c>
      <c r="U28" s="92">
        <v>0</v>
      </c>
      <c r="V28" s="92">
        <v>0</v>
      </c>
      <c r="W28" s="92">
        <v>0</v>
      </c>
      <c r="X28" s="92">
        <v>0</v>
      </c>
      <c r="Y28" s="92">
        <v>0</v>
      </c>
      <c r="Z28" s="92">
        <v>0</v>
      </c>
      <c r="AA28" s="92">
        <v>0</v>
      </c>
      <c r="AB28" s="92">
        <v>0</v>
      </c>
      <c r="AC28" s="92">
        <v>0</v>
      </c>
      <c r="AD28" s="92">
        <v>0</v>
      </c>
      <c r="AE28" s="92">
        <v>0</v>
      </c>
      <c r="AF28" s="92">
        <v>0</v>
      </c>
      <c r="AG28" s="92">
        <v>0</v>
      </c>
      <c r="AH28" s="92">
        <v>0</v>
      </c>
      <c r="AI28" s="92">
        <v>0</v>
      </c>
      <c r="AJ28" s="92">
        <v>0</v>
      </c>
      <c r="AK28" s="92">
        <v>0</v>
      </c>
      <c r="AL28" s="92">
        <v>0</v>
      </c>
      <c r="AM28" s="92">
        <v>0</v>
      </c>
      <c r="AN28" s="92">
        <v>0</v>
      </c>
      <c r="AO28" s="92">
        <v>0</v>
      </c>
      <c r="AP28" s="92">
        <v>0</v>
      </c>
      <c r="AQ28" s="92">
        <v>0</v>
      </c>
      <c r="AR28" s="92">
        <f t="shared" si="8"/>
        <v>8.81</v>
      </c>
      <c r="AS28" s="92">
        <v>0</v>
      </c>
      <c r="AT28" s="92">
        <v>0</v>
      </c>
      <c r="AU28" s="92">
        <v>0</v>
      </c>
      <c r="AV28" s="92">
        <v>0</v>
      </c>
      <c r="AW28" s="92">
        <v>8.81</v>
      </c>
      <c r="AX28" s="92">
        <v>0</v>
      </c>
      <c r="AY28" s="92">
        <v>0</v>
      </c>
      <c r="AZ28" s="92">
        <v>0</v>
      </c>
      <c r="BA28" s="92">
        <v>0</v>
      </c>
      <c r="BB28" s="92">
        <v>0</v>
      </c>
      <c r="BC28" s="92">
        <v>0</v>
      </c>
      <c r="BD28" s="92">
        <v>0</v>
      </c>
      <c r="BE28" s="92">
        <v>0</v>
      </c>
      <c r="BF28" s="92">
        <v>0</v>
      </c>
      <c r="BG28" s="92">
        <v>0</v>
      </c>
      <c r="BH28" s="92">
        <v>0</v>
      </c>
      <c r="BI28" s="92">
        <f t="shared" si="2"/>
        <v>0</v>
      </c>
      <c r="BJ28" s="92">
        <v>0</v>
      </c>
      <c r="BK28" s="92">
        <v>0</v>
      </c>
      <c r="BL28" s="92">
        <v>0</v>
      </c>
      <c r="BM28" s="92">
        <v>0</v>
      </c>
      <c r="BN28" s="92">
        <v>0</v>
      </c>
      <c r="BO28" s="92">
        <v>0</v>
      </c>
      <c r="BP28" s="92">
        <v>0</v>
      </c>
      <c r="BQ28" s="92">
        <v>0</v>
      </c>
      <c r="BR28" s="92">
        <v>0</v>
      </c>
      <c r="BS28" s="92">
        <v>0</v>
      </c>
      <c r="BT28" s="92">
        <f t="shared" si="3"/>
        <v>0</v>
      </c>
      <c r="BU28" s="92">
        <v>0</v>
      </c>
      <c r="BV28" s="92">
        <v>0</v>
      </c>
      <c r="BW28" s="92">
        <v>0</v>
      </c>
      <c r="BX28" s="92">
        <v>0</v>
      </c>
      <c r="BY28" s="92">
        <v>0</v>
      </c>
      <c r="BZ28" s="92">
        <v>0</v>
      </c>
      <c r="CA28" s="92">
        <v>0</v>
      </c>
      <c r="CB28" s="92">
        <v>0</v>
      </c>
      <c r="CC28" s="92">
        <v>0</v>
      </c>
      <c r="CD28" s="92">
        <v>0</v>
      </c>
      <c r="CE28" s="92">
        <v>0</v>
      </c>
      <c r="CF28" s="92">
        <v>0</v>
      </c>
      <c r="CG28" s="92">
        <v>0</v>
      </c>
      <c r="CH28" s="92">
        <v>0</v>
      </c>
      <c r="CI28" s="92">
        <v>0</v>
      </c>
      <c r="CJ28" s="92">
        <f t="shared" si="4"/>
        <v>0</v>
      </c>
      <c r="CK28" s="92">
        <v>0</v>
      </c>
      <c r="CL28" s="92">
        <v>0</v>
      </c>
      <c r="CM28" s="92">
        <v>0</v>
      </c>
      <c r="CN28" s="92">
        <v>0</v>
      </c>
      <c r="CO28" s="92">
        <f t="shared" si="5"/>
        <v>0</v>
      </c>
      <c r="CP28" s="92">
        <v>0</v>
      </c>
      <c r="CQ28" s="92">
        <v>0</v>
      </c>
      <c r="CR28" s="92">
        <f t="shared" si="6"/>
        <v>0</v>
      </c>
      <c r="CS28" s="92">
        <v>0</v>
      </c>
      <c r="CT28" s="92">
        <v>0</v>
      </c>
      <c r="CU28" s="93">
        <v>0</v>
      </c>
    </row>
    <row r="29" spans="1:99" s="31" customFormat="1" ht="15" customHeight="1">
      <c r="A29" s="86" t="s">
        <v>504</v>
      </c>
      <c r="B29" s="87" t="s">
        <v>505</v>
      </c>
      <c r="C29" s="87"/>
      <c r="D29" s="87" t="s">
        <v>512</v>
      </c>
      <c r="E29" s="88">
        <f t="shared" si="9"/>
        <v>33.22</v>
      </c>
      <c r="F29" s="88">
        <f t="shared" si="7"/>
        <v>33.22</v>
      </c>
      <c r="G29" s="88">
        <v>0</v>
      </c>
      <c r="H29" s="88">
        <v>0</v>
      </c>
      <c r="I29" s="88">
        <v>0</v>
      </c>
      <c r="J29" s="88">
        <v>0</v>
      </c>
      <c r="K29" s="88">
        <v>0</v>
      </c>
      <c r="L29" s="88">
        <v>0</v>
      </c>
      <c r="M29" s="88">
        <v>33.22</v>
      </c>
      <c r="N29" s="88">
        <v>0</v>
      </c>
      <c r="O29" s="88">
        <v>0</v>
      </c>
      <c r="P29" s="88">
        <f t="shared" si="1"/>
        <v>0</v>
      </c>
      <c r="Q29" s="88">
        <v>0</v>
      </c>
      <c r="R29" s="88">
        <v>0</v>
      </c>
      <c r="S29" s="88">
        <v>0</v>
      </c>
      <c r="T29" s="88">
        <v>0</v>
      </c>
      <c r="U29" s="88">
        <v>0</v>
      </c>
      <c r="V29" s="88">
        <v>0</v>
      </c>
      <c r="W29" s="88">
        <v>0</v>
      </c>
      <c r="X29" s="88">
        <v>0</v>
      </c>
      <c r="Y29" s="88">
        <v>0</v>
      </c>
      <c r="Z29" s="88">
        <v>0</v>
      </c>
      <c r="AA29" s="88">
        <v>0</v>
      </c>
      <c r="AB29" s="88">
        <v>0</v>
      </c>
      <c r="AC29" s="88">
        <v>0</v>
      </c>
      <c r="AD29" s="88">
        <v>0</v>
      </c>
      <c r="AE29" s="88">
        <v>0</v>
      </c>
      <c r="AF29" s="88">
        <v>0</v>
      </c>
      <c r="AG29" s="88">
        <v>0</v>
      </c>
      <c r="AH29" s="88">
        <v>0</v>
      </c>
      <c r="AI29" s="88">
        <v>0</v>
      </c>
      <c r="AJ29" s="88">
        <v>0</v>
      </c>
      <c r="AK29" s="88">
        <v>0</v>
      </c>
      <c r="AL29" s="88">
        <v>0</v>
      </c>
      <c r="AM29" s="88">
        <v>0</v>
      </c>
      <c r="AN29" s="88">
        <v>0</v>
      </c>
      <c r="AO29" s="88">
        <v>0</v>
      </c>
      <c r="AP29" s="88">
        <v>0</v>
      </c>
      <c r="AQ29" s="88">
        <v>0</v>
      </c>
      <c r="AR29" s="88">
        <f t="shared" si="8"/>
        <v>0</v>
      </c>
      <c r="AS29" s="88">
        <v>0</v>
      </c>
      <c r="AT29" s="88">
        <v>0</v>
      </c>
      <c r="AU29" s="88">
        <v>0</v>
      </c>
      <c r="AV29" s="88">
        <v>0</v>
      </c>
      <c r="AW29" s="88">
        <v>0</v>
      </c>
      <c r="AX29" s="88">
        <v>0</v>
      </c>
      <c r="AY29" s="88">
        <v>0</v>
      </c>
      <c r="AZ29" s="88">
        <v>0</v>
      </c>
      <c r="BA29" s="88">
        <v>0</v>
      </c>
      <c r="BB29" s="88">
        <v>0</v>
      </c>
      <c r="BC29" s="88">
        <v>0</v>
      </c>
      <c r="BD29" s="88">
        <v>0</v>
      </c>
      <c r="BE29" s="88">
        <v>0</v>
      </c>
      <c r="BF29" s="88">
        <v>0</v>
      </c>
      <c r="BG29" s="88">
        <v>0</v>
      </c>
      <c r="BH29" s="88">
        <v>0</v>
      </c>
      <c r="BI29" s="88">
        <f t="shared" si="2"/>
        <v>0</v>
      </c>
      <c r="BJ29" s="88">
        <v>0</v>
      </c>
      <c r="BK29" s="88">
        <v>0</v>
      </c>
      <c r="BL29" s="88">
        <v>0</v>
      </c>
      <c r="BM29" s="88">
        <v>0</v>
      </c>
      <c r="BN29" s="88">
        <v>0</v>
      </c>
      <c r="BO29" s="88">
        <v>0</v>
      </c>
      <c r="BP29" s="88">
        <v>0</v>
      </c>
      <c r="BQ29" s="88">
        <v>0</v>
      </c>
      <c r="BR29" s="88">
        <v>0</v>
      </c>
      <c r="BS29" s="88">
        <v>0</v>
      </c>
      <c r="BT29" s="88">
        <f t="shared" si="3"/>
        <v>0</v>
      </c>
      <c r="BU29" s="88">
        <v>0</v>
      </c>
      <c r="BV29" s="88">
        <v>0</v>
      </c>
      <c r="BW29" s="88">
        <v>0</v>
      </c>
      <c r="BX29" s="88">
        <v>0</v>
      </c>
      <c r="BY29" s="88">
        <v>0</v>
      </c>
      <c r="BZ29" s="88">
        <v>0</v>
      </c>
      <c r="CA29" s="88">
        <v>0</v>
      </c>
      <c r="CB29" s="88">
        <v>0</v>
      </c>
      <c r="CC29" s="88">
        <v>0</v>
      </c>
      <c r="CD29" s="88">
        <v>0</v>
      </c>
      <c r="CE29" s="88">
        <v>0</v>
      </c>
      <c r="CF29" s="88">
        <v>0</v>
      </c>
      <c r="CG29" s="88">
        <v>0</v>
      </c>
      <c r="CH29" s="88">
        <v>0</v>
      </c>
      <c r="CI29" s="88">
        <v>0</v>
      </c>
      <c r="CJ29" s="88">
        <f t="shared" si="4"/>
        <v>0</v>
      </c>
      <c r="CK29" s="88">
        <v>0</v>
      </c>
      <c r="CL29" s="88">
        <v>0</v>
      </c>
      <c r="CM29" s="88">
        <v>0</v>
      </c>
      <c r="CN29" s="88">
        <v>0</v>
      </c>
      <c r="CO29" s="88">
        <f t="shared" si="5"/>
        <v>0</v>
      </c>
      <c r="CP29" s="88">
        <v>0</v>
      </c>
      <c r="CQ29" s="88">
        <v>0</v>
      </c>
      <c r="CR29" s="88">
        <f t="shared" si="6"/>
        <v>0</v>
      </c>
      <c r="CS29" s="88">
        <v>0</v>
      </c>
      <c r="CT29" s="88">
        <v>0</v>
      </c>
      <c r="CU29" s="89">
        <v>0</v>
      </c>
    </row>
    <row r="30" spans="1:99" s="32" customFormat="1" ht="15" customHeight="1">
      <c r="A30" s="90" t="s">
        <v>504</v>
      </c>
      <c r="B30" s="91" t="s">
        <v>505</v>
      </c>
      <c r="C30" s="91" t="s">
        <v>505</v>
      </c>
      <c r="D30" s="91" t="s">
        <v>514</v>
      </c>
      <c r="E30" s="92">
        <f t="shared" si="9"/>
        <v>33.22</v>
      </c>
      <c r="F30" s="92">
        <f t="shared" si="7"/>
        <v>33.22</v>
      </c>
      <c r="G30" s="92">
        <v>0</v>
      </c>
      <c r="H30" s="92">
        <v>0</v>
      </c>
      <c r="I30" s="92">
        <v>0</v>
      </c>
      <c r="J30" s="92">
        <v>0</v>
      </c>
      <c r="K30" s="92">
        <v>0</v>
      </c>
      <c r="L30" s="92">
        <v>0</v>
      </c>
      <c r="M30" s="92">
        <v>33.22</v>
      </c>
      <c r="N30" s="92">
        <v>0</v>
      </c>
      <c r="O30" s="92">
        <v>0</v>
      </c>
      <c r="P30" s="92">
        <f t="shared" si="1"/>
        <v>0</v>
      </c>
      <c r="Q30" s="92">
        <v>0</v>
      </c>
      <c r="R30" s="92">
        <v>0</v>
      </c>
      <c r="S30" s="92">
        <v>0</v>
      </c>
      <c r="T30" s="92">
        <v>0</v>
      </c>
      <c r="U30" s="92">
        <v>0</v>
      </c>
      <c r="V30" s="92">
        <v>0</v>
      </c>
      <c r="W30" s="92">
        <v>0</v>
      </c>
      <c r="X30" s="92">
        <v>0</v>
      </c>
      <c r="Y30" s="92">
        <v>0</v>
      </c>
      <c r="Z30" s="92">
        <v>0</v>
      </c>
      <c r="AA30" s="92">
        <v>0</v>
      </c>
      <c r="AB30" s="92">
        <v>0</v>
      </c>
      <c r="AC30" s="92">
        <v>0</v>
      </c>
      <c r="AD30" s="92">
        <v>0</v>
      </c>
      <c r="AE30" s="92">
        <v>0</v>
      </c>
      <c r="AF30" s="92">
        <v>0</v>
      </c>
      <c r="AG30" s="92">
        <v>0</v>
      </c>
      <c r="AH30" s="92">
        <v>0</v>
      </c>
      <c r="AI30" s="92">
        <v>0</v>
      </c>
      <c r="AJ30" s="92">
        <v>0</v>
      </c>
      <c r="AK30" s="92">
        <v>0</v>
      </c>
      <c r="AL30" s="92">
        <v>0</v>
      </c>
      <c r="AM30" s="92">
        <v>0</v>
      </c>
      <c r="AN30" s="92">
        <v>0</v>
      </c>
      <c r="AO30" s="92">
        <v>0</v>
      </c>
      <c r="AP30" s="92">
        <v>0</v>
      </c>
      <c r="AQ30" s="92">
        <v>0</v>
      </c>
      <c r="AR30" s="92">
        <f t="shared" si="8"/>
        <v>0</v>
      </c>
      <c r="AS30" s="92">
        <v>0</v>
      </c>
      <c r="AT30" s="92">
        <v>0</v>
      </c>
      <c r="AU30" s="92">
        <v>0</v>
      </c>
      <c r="AV30" s="92">
        <v>0</v>
      </c>
      <c r="AW30" s="92">
        <v>0</v>
      </c>
      <c r="AX30" s="92">
        <v>0</v>
      </c>
      <c r="AY30" s="92">
        <v>0</v>
      </c>
      <c r="AZ30" s="92">
        <v>0</v>
      </c>
      <c r="BA30" s="92">
        <v>0</v>
      </c>
      <c r="BB30" s="92">
        <v>0</v>
      </c>
      <c r="BC30" s="92">
        <v>0</v>
      </c>
      <c r="BD30" s="92">
        <v>0</v>
      </c>
      <c r="BE30" s="92">
        <v>0</v>
      </c>
      <c r="BF30" s="92">
        <v>0</v>
      </c>
      <c r="BG30" s="92">
        <v>0</v>
      </c>
      <c r="BH30" s="92">
        <v>0</v>
      </c>
      <c r="BI30" s="92">
        <f t="shared" si="2"/>
        <v>0</v>
      </c>
      <c r="BJ30" s="92">
        <v>0</v>
      </c>
      <c r="BK30" s="92">
        <v>0</v>
      </c>
      <c r="BL30" s="92">
        <v>0</v>
      </c>
      <c r="BM30" s="92">
        <v>0</v>
      </c>
      <c r="BN30" s="92">
        <v>0</v>
      </c>
      <c r="BO30" s="92">
        <v>0</v>
      </c>
      <c r="BP30" s="92">
        <v>0</v>
      </c>
      <c r="BQ30" s="92">
        <v>0</v>
      </c>
      <c r="BR30" s="92">
        <v>0</v>
      </c>
      <c r="BS30" s="92">
        <v>0</v>
      </c>
      <c r="BT30" s="92">
        <f t="shared" si="3"/>
        <v>0</v>
      </c>
      <c r="BU30" s="92">
        <v>0</v>
      </c>
      <c r="BV30" s="92">
        <v>0</v>
      </c>
      <c r="BW30" s="92">
        <v>0</v>
      </c>
      <c r="BX30" s="92">
        <v>0</v>
      </c>
      <c r="BY30" s="92">
        <v>0</v>
      </c>
      <c r="BZ30" s="92">
        <v>0</v>
      </c>
      <c r="CA30" s="92">
        <v>0</v>
      </c>
      <c r="CB30" s="92">
        <v>0</v>
      </c>
      <c r="CC30" s="92">
        <v>0</v>
      </c>
      <c r="CD30" s="92">
        <v>0</v>
      </c>
      <c r="CE30" s="92">
        <v>0</v>
      </c>
      <c r="CF30" s="92">
        <v>0</v>
      </c>
      <c r="CG30" s="92">
        <v>0</v>
      </c>
      <c r="CH30" s="92">
        <v>0</v>
      </c>
      <c r="CI30" s="92">
        <v>0</v>
      </c>
      <c r="CJ30" s="92">
        <f t="shared" si="4"/>
        <v>0</v>
      </c>
      <c r="CK30" s="92">
        <v>0</v>
      </c>
      <c r="CL30" s="92">
        <v>0</v>
      </c>
      <c r="CM30" s="92">
        <v>0</v>
      </c>
      <c r="CN30" s="92">
        <v>0</v>
      </c>
      <c r="CO30" s="92">
        <f t="shared" si="5"/>
        <v>0</v>
      </c>
      <c r="CP30" s="92">
        <v>0</v>
      </c>
      <c r="CQ30" s="92">
        <v>0</v>
      </c>
      <c r="CR30" s="92">
        <f t="shared" si="6"/>
        <v>0</v>
      </c>
      <c r="CS30" s="92">
        <v>0</v>
      </c>
      <c r="CT30" s="92">
        <v>0</v>
      </c>
      <c r="CU30" s="93">
        <v>0</v>
      </c>
    </row>
    <row r="31" spans="1:99" s="31" customFormat="1" ht="15" customHeight="1">
      <c r="A31" s="86" t="s">
        <v>504</v>
      </c>
      <c r="B31" s="87" t="s">
        <v>510</v>
      </c>
      <c r="C31" s="87"/>
      <c r="D31" s="87" t="s">
        <v>515</v>
      </c>
      <c r="E31" s="88">
        <f t="shared" si="9"/>
        <v>9.9</v>
      </c>
      <c r="F31" s="88">
        <f t="shared" si="7"/>
        <v>0</v>
      </c>
      <c r="G31" s="88">
        <v>0</v>
      </c>
      <c r="H31" s="88">
        <v>0</v>
      </c>
      <c r="I31" s="88">
        <v>0</v>
      </c>
      <c r="J31" s="88">
        <v>0</v>
      </c>
      <c r="K31" s="88">
        <v>0</v>
      </c>
      <c r="L31" s="88">
        <v>0</v>
      </c>
      <c r="M31" s="88">
        <v>0</v>
      </c>
      <c r="N31" s="88">
        <v>0</v>
      </c>
      <c r="O31" s="88">
        <v>0</v>
      </c>
      <c r="P31" s="88">
        <f t="shared" si="1"/>
        <v>0</v>
      </c>
      <c r="Q31" s="88">
        <v>0</v>
      </c>
      <c r="R31" s="88">
        <v>0</v>
      </c>
      <c r="S31" s="88">
        <v>0</v>
      </c>
      <c r="T31" s="88">
        <v>0</v>
      </c>
      <c r="U31" s="88">
        <v>0</v>
      </c>
      <c r="V31" s="88">
        <v>0</v>
      </c>
      <c r="W31" s="88">
        <v>0</v>
      </c>
      <c r="X31" s="88">
        <v>0</v>
      </c>
      <c r="Y31" s="88">
        <v>0</v>
      </c>
      <c r="Z31" s="88">
        <v>0</v>
      </c>
      <c r="AA31" s="88">
        <v>0</v>
      </c>
      <c r="AB31" s="88">
        <v>0</v>
      </c>
      <c r="AC31" s="88">
        <v>0</v>
      </c>
      <c r="AD31" s="88">
        <v>0</v>
      </c>
      <c r="AE31" s="88">
        <v>0</v>
      </c>
      <c r="AF31" s="88">
        <v>0</v>
      </c>
      <c r="AG31" s="88">
        <v>0</v>
      </c>
      <c r="AH31" s="88">
        <v>0</v>
      </c>
      <c r="AI31" s="88">
        <v>0</v>
      </c>
      <c r="AJ31" s="88">
        <v>0</v>
      </c>
      <c r="AK31" s="88">
        <v>0</v>
      </c>
      <c r="AL31" s="88">
        <v>0</v>
      </c>
      <c r="AM31" s="88">
        <v>0</v>
      </c>
      <c r="AN31" s="88">
        <v>0</v>
      </c>
      <c r="AO31" s="88">
        <v>0</v>
      </c>
      <c r="AP31" s="88">
        <v>0</v>
      </c>
      <c r="AQ31" s="88">
        <v>0</v>
      </c>
      <c r="AR31" s="88">
        <f t="shared" si="8"/>
        <v>9.9</v>
      </c>
      <c r="AS31" s="88">
        <v>0</v>
      </c>
      <c r="AT31" s="88">
        <v>0</v>
      </c>
      <c r="AU31" s="88">
        <v>0</v>
      </c>
      <c r="AV31" s="88">
        <v>9.9</v>
      </c>
      <c r="AW31" s="88">
        <v>0</v>
      </c>
      <c r="AX31" s="88">
        <v>0</v>
      </c>
      <c r="AY31" s="88">
        <v>0</v>
      </c>
      <c r="AZ31" s="88">
        <v>0</v>
      </c>
      <c r="BA31" s="88">
        <v>0</v>
      </c>
      <c r="BB31" s="88">
        <v>0</v>
      </c>
      <c r="BC31" s="88">
        <v>0</v>
      </c>
      <c r="BD31" s="88">
        <v>0</v>
      </c>
      <c r="BE31" s="88">
        <v>0</v>
      </c>
      <c r="BF31" s="88">
        <v>0</v>
      </c>
      <c r="BG31" s="88">
        <v>0</v>
      </c>
      <c r="BH31" s="88">
        <v>0</v>
      </c>
      <c r="BI31" s="88">
        <f t="shared" si="2"/>
        <v>0</v>
      </c>
      <c r="BJ31" s="88">
        <v>0</v>
      </c>
      <c r="BK31" s="88">
        <v>0</v>
      </c>
      <c r="BL31" s="88">
        <v>0</v>
      </c>
      <c r="BM31" s="88">
        <v>0</v>
      </c>
      <c r="BN31" s="88">
        <v>0</v>
      </c>
      <c r="BO31" s="88">
        <v>0</v>
      </c>
      <c r="BP31" s="88">
        <v>0</v>
      </c>
      <c r="BQ31" s="88">
        <v>0</v>
      </c>
      <c r="BR31" s="88">
        <v>0</v>
      </c>
      <c r="BS31" s="88">
        <v>0</v>
      </c>
      <c r="BT31" s="88">
        <f t="shared" si="3"/>
        <v>0</v>
      </c>
      <c r="BU31" s="88">
        <v>0</v>
      </c>
      <c r="BV31" s="88">
        <v>0</v>
      </c>
      <c r="BW31" s="88">
        <v>0</v>
      </c>
      <c r="BX31" s="88">
        <v>0</v>
      </c>
      <c r="BY31" s="88">
        <v>0</v>
      </c>
      <c r="BZ31" s="88">
        <v>0</v>
      </c>
      <c r="CA31" s="88">
        <v>0</v>
      </c>
      <c r="CB31" s="88">
        <v>0</v>
      </c>
      <c r="CC31" s="88">
        <v>0</v>
      </c>
      <c r="CD31" s="88">
        <v>0</v>
      </c>
      <c r="CE31" s="88">
        <v>0</v>
      </c>
      <c r="CF31" s="88">
        <v>0</v>
      </c>
      <c r="CG31" s="88">
        <v>0</v>
      </c>
      <c r="CH31" s="88">
        <v>0</v>
      </c>
      <c r="CI31" s="88">
        <v>0</v>
      </c>
      <c r="CJ31" s="88">
        <f t="shared" si="4"/>
        <v>0</v>
      </c>
      <c r="CK31" s="88">
        <v>0</v>
      </c>
      <c r="CL31" s="88">
        <v>0</v>
      </c>
      <c r="CM31" s="88">
        <v>0</v>
      </c>
      <c r="CN31" s="88">
        <v>0</v>
      </c>
      <c r="CO31" s="88">
        <f t="shared" si="5"/>
        <v>0</v>
      </c>
      <c r="CP31" s="88">
        <v>0</v>
      </c>
      <c r="CQ31" s="88">
        <v>0</v>
      </c>
      <c r="CR31" s="88">
        <f t="shared" si="6"/>
        <v>0</v>
      </c>
      <c r="CS31" s="88">
        <v>0</v>
      </c>
      <c r="CT31" s="88">
        <v>0</v>
      </c>
      <c r="CU31" s="89">
        <v>0</v>
      </c>
    </row>
    <row r="32" spans="1:99" s="32" customFormat="1" ht="15" customHeight="1">
      <c r="A32" s="90">
        <v>9.9</v>
      </c>
      <c r="B32" s="91" t="s">
        <v>510</v>
      </c>
      <c r="C32" s="91" t="s">
        <v>505</v>
      </c>
      <c r="D32" s="91" t="s">
        <v>517</v>
      </c>
      <c r="E32" s="92">
        <f t="shared" si="9"/>
        <v>9.9</v>
      </c>
      <c r="F32" s="92">
        <f t="shared" si="7"/>
        <v>0</v>
      </c>
      <c r="G32" s="92">
        <v>0</v>
      </c>
      <c r="H32" s="92">
        <v>0</v>
      </c>
      <c r="I32" s="92">
        <v>0</v>
      </c>
      <c r="J32" s="92">
        <v>0</v>
      </c>
      <c r="K32" s="92">
        <v>0</v>
      </c>
      <c r="L32" s="92">
        <v>0</v>
      </c>
      <c r="M32" s="92">
        <v>0</v>
      </c>
      <c r="N32" s="92">
        <v>0</v>
      </c>
      <c r="O32" s="92">
        <v>0</v>
      </c>
      <c r="P32" s="92">
        <f t="shared" si="1"/>
        <v>0</v>
      </c>
      <c r="Q32" s="92">
        <v>0</v>
      </c>
      <c r="R32" s="92">
        <v>0</v>
      </c>
      <c r="S32" s="92">
        <v>0</v>
      </c>
      <c r="T32" s="92">
        <v>0</v>
      </c>
      <c r="U32" s="92">
        <v>0</v>
      </c>
      <c r="V32" s="92">
        <v>0</v>
      </c>
      <c r="W32" s="92">
        <v>0</v>
      </c>
      <c r="X32" s="92">
        <v>0</v>
      </c>
      <c r="Y32" s="92">
        <v>0</v>
      </c>
      <c r="Z32" s="92">
        <v>0</v>
      </c>
      <c r="AA32" s="92">
        <v>0</v>
      </c>
      <c r="AB32" s="92">
        <v>0</v>
      </c>
      <c r="AC32" s="92">
        <v>0</v>
      </c>
      <c r="AD32" s="92">
        <v>0</v>
      </c>
      <c r="AE32" s="92">
        <v>0</v>
      </c>
      <c r="AF32" s="92">
        <v>0</v>
      </c>
      <c r="AG32" s="92">
        <v>0</v>
      </c>
      <c r="AH32" s="92">
        <v>0</v>
      </c>
      <c r="AI32" s="92">
        <v>0</v>
      </c>
      <c r="AJ32" s="92">
        <v>0</v>
      </c>
      <c r="AK32" s="92">
        <v>0</v>
      </c>
      <c r="AL32" s="92">
        <v>0</v>
      </c>
      <c r="AM32" s="92">
        <v>0</v>
      </c>
      <c r="AN32" s="92">
        <v>0</v>
      </c>
      <c r="AO32" s="92">
        <v>0</v>
      </c>
      <c r="AP32" s="92">
        <v>0</v>
      </c>
      <c r="AQ32" s="92">
        <v>0</v>
      </c>
      <c r="AR32" s="92">
        <f t="shared" si="8"/>
        <v>9.9</v>
      </c>
      <c r="AS32" s="92">
        <v>0</v>
      </c>
      <c r="AT32" s="92">
        <v>0</v>
      </c>
      <c r="AU32" s="92">
        <v>0</v>
      </c>
      <c r="AV32" s="92">
        <v>9.9</v>
      </c>
      <c r="AW32" s="92">
        <v>0</v>
      </c>
      <c r="AX32" s="92">
        <v>0</v>
      </c>
      <c r="AY32" s="92">
        <v>0</v>
      </c>
      <c r="AZ32" s="92">
        <v>0</v>
      </c>
      <c r="BA32" s="92">
        <v>0</v>
      </c>
      <c r="BB32" s="92">
        <v>0</v>
      </c>
      <c r="BC32" s="92">
        <v>0</v>
      </c>
      <c r="BD32" s="92">
        <v>0</v>
      </c>
      <c r="BE32" s="92">
        <v>0</v>
      </c>
      <c r="BF32" s="92">
        <v>0</v>
      </c>
      <c r="BG32" s="92">
        <v>0</v>
      </c>
      <c r="BH32" s="92">
        <v>0</v>
      </c>
      <c r="BI32" s="92">
        <f t="shared" si="2"/>
        <v>0</v>
      </c>
      <c r="BJ32" s="92">
        <v>0</v>
      </c>
      <c r="BK32" s="92">
        <v>0</v>
      </c>
      <c r="BL32" s="92">
        <v>0</v>
      </c>
      <c r="BM32" s="92">
        <v>0</v>
      </c>
      <c r="BN32" s="92">
        <v>0</v>
      </c>
      <c r="BO32" s="92">
        <v>0</v>
      </c>
      <c r="BP32" s="92">
        <v>0</v>
      </c>
      <c r="BQ32" s="92">
        <v>0</v>
      </c>
      <c r="BR32" s="92">
        <v>0</v>
      </c>
      <c r="BS32" s="92">
        <v>0</v>
      </c>
      <c r="BT32" s="92">
        <f t="shared" si="3"/>
        <v>0</v>
      </c>
      <c r="BU32" s="92">
        <v>0</v>
      </c>
      <c r="BV32" s="92">
        <v>0</v>
      </c>
      <c r="BW32" s="92">
        <v>0</v>
      </c>
      <c r="BX32" s="92">
        <v>0</v>
      </c>
      <c r="BY32" s="92">
        <v>0</v>
      </c>
      <c r="BZ32" s="92">
        <v>0</v>
      </c>
      <c r="CA32" s="92">
        <v>0</v>
      </c>
      <c r="CB32" s="92">
        <v>0</v>
      </c>
      <c r="CC32" s="92">
        <v>0</v>
      </c>
      <c r="CD32" s="92">
        <v>0</v>
      </c>
      <c r="CE32" s="92">
        <v>0</v>
      </c>
      <c r="CF32" s="92">
        <v>0</v>
      </c>
      <c r="CG32" s="92">
        <v>0</v>
      </c>
      <c r="CH32" s="92">
        <v>0</v>
      </c>
      <c r="CI32" s="92">
        <v>0</v>
      </c>
      <c r="CJ32" s="92">
        <f t="shared" si="4"/>
        <v>0</v>
      </c>
      <c r="CK32" s="92">
        <v>0</v>
      </c>
      <c r="CL32" s="92">
        <v>0</v>
      </c>
      <c r="CM32" s="92">
        <v>0</v>
      </c>
      <c r="CN32" s="92">
        <v>0</v>
      </c>
      <c r="CO32" s="92">
        <f t="shared" si="5"/>
        <v>0</v>
      </c>
      <c r="CP32" s="92">
        <v>0</v>
      </c>
      <c r="CQ32" s="92">
        <v>0</v>
      </c>
      <c r="CR32" s="92">
        <f t="shared" si="6"/>
        <v>0</v>
      </c>
      <c r="CS32" s="92">
        <v>0</v>
      </c>
      <c r="CT32" s="92">
        <v>0</v>
      </c>
      <c r="CU32" s="93">
        <v>0</v>
      </c>
    </row>
    <row r="33" spans="1:99" s="31" customFormat="1" ht="15" customHeight="1">
      <c r="A33" s="86" t="s">
        <v>504</v>
      </c>
      <c r="B33" s="87" t="s">
        <v>511</v>
      </c>
      <c r="C33" s="87"/>
      <c r="D33" s="87" t="s">
        <v>518</v>
      </c>
      <c r="E33" s="88">
        <f t="shared" si="9"/>
        <v>33.52</v>
      </c>
      <c r="F33" s="88">
        <f t="shared" si="7"/>
        <v>0</v>
      </c>
      <c r="G33" s="88">
        <v>0</v>
      </c>
      <c r="H33" s="88">
        <v>0</v>
      </c>
      <c r="I33" s="88">
        <v>0</v>
      </c>
      <c r="J33" s="88">
        <v>0</v>
      </c>
      <c r="K33" s="88">
        <v>0</v>
      </c>
      <c r="L33" s="88">
        <v>0</v>
      </c>
      <c r="M33" s="88">
        <v>0</v>
      </c>
      <c r="N33" s="88">
        <v>0</v>
      </c>
      <c r="O33" s="88">
        <v>0</v>
      </c>
      <c r="P33" s="88">
        <f t="shared" si="1"/>
        <v>0</v>
      </c>
      <c r="Q33" s="88">
        <v>0</v>
      </c>
      <c r="R33" s="88">
        <v>0</v>
      </c>
      <c r="S33" s="88">
        <v>0</v>
      </c>
      <c r="T33" s="88">
        <v>0</v>
      </c>
      <c r="U33" s="88">
        <v>0</v>
      </c>
      <c r="V33" s="88">
        <v>0</v>
      </c>
      <c r="W33" s="88">
        <v>0</v>
      </c>
      <c r="X33" s="88">
        <v>0</v>
      </c>
      <c r="Y33" s="88">
        <v>0</v>
      </c>
      <c r="Z33" s="88">
        <v>0</v>
      </c>
      <c r="AA33" s="88">
        <v>0</v>
      </c>
      <c r="AB33" s="88">
        <v>0</v>
      </c>
      <c r="AC33" s="88">
        <v>0</v>
      </c>
      <c r="AD33" s="88">
        <v>0</v>
      </c>
      <c r="AE33" s="88">
        <v>0</v>
      </c>
      <c r="AF33" s="88">
        <v>0</v>
      </c>
      <c r="AG33" s="88">
        <v>0</v>
      </c>
      <c r="AH33" s="88">
        <v>0</v>
      </c>
      <c r="AI33" s="88">
        <v>0</v>
      </c>
      <c r="AJ33" s="88">
        <v>0</v>
      </c>
      <c r="AK33" s="88">
        <v>0</v>
      </c>
      <c r="AL33" s="88">
        <v>0</v>
      </c>
      <c r="AM33" s="88">
        <v>0</v>
      </c>
      <c r="AN33" s="88">
        <v>0</v>
      </c>
      <c r="AO33" s="88">
        <v>0</v>
      </c>
      <c r="AP33" s="88">
        <v>0</v>
      </c>
      <c r="AQ33" s="88">
        <v>0</v>
      </c>
      <c r="AR33" s="88">
        <f t="shared" si="8"/>
        <v>33.52</v>
      </c>
      <c r="AS33" s="88">
        <v>0</v>
      </c>
      <c r="AT33" s="88">
        <v>0</v>
      </c>
      <c r="AU33" s="88">
        <v>0</v>
      </c>
      <c r="AV33" s="88">
        <v>0</v>
      </c>
      <c r="AW33" s="88">
        <v>0</v>
      </c>
      <c r="AX33" s="88">
        <v>33.52</v>
      </c>
      <c r="AY33" s="88">
        <v>0</v>
      </c>
      <c r="AZ33" s="88">
        <v>0</v>
      </c>
      <c r="BA33" s="88">
        <v>0</v>
      </c>
      <c r="BB33" s="88">
        <v>0</v>
      </c>
      <c r="BC33" s="88">
        <v>0</v>
      </c>
      <c r="BD33" s="88">
        <v>0</v>
      </c>
      <c r="BE33" s="88">
        <v>0</v>
      </c>
      <c r="BF33" s="88">
        <v>0</v>
      </c>
      <c r="BG33" s="88">
        <v>0</v>
      </c>
      <c r="BH33" s="88">
        <v>0</v>
      </c>
      <c r="BI33" s="88">
        <f t="shared" si="2"/>
        <v>0</v>
      </c>
      <c r="BJ33" s="88">
        <v>0</v>
      </c>
      <c r="BK33" s="88">
        <v>0</v>
      </c>
      <c r="BL33" s="88">
        <v>0</v>
      </c>
      <c r="BM33" s="88">
        <v>0</v>
      </c>
      <c r="BN33" s="88">
        <v>0</v>
      </c>
      <c r="BO33" s="88">
        <v>0</v>
      </c>
      <c r="BP33" s="88">
        <v>0</v>
      </c>
      <c r="BQ33" s="88">
        <v>0</v>
      </c>
      <c r="BR33" s="88">
        <v>0</v>
      </c>
      <c r="BS33" s="88">
        <v>0</v>
      </c>
      <c r="BT33" s="88">
        <f t="shared" si="3"/>
        <v>0</v>
      </c>
      <c r="BU33" s="88">
        <v>0</v>
      </c>
      <c r="BV33" s="88">
        <v>0</v>
      </c>
      <c r="BW33" s="88">
        <v>0</v>
      </c>
      <c r="BX33" s="88">
        <v>0</v>
      </c>
      <c r="BY33" s="88">
        <v>0</v>
      </c>
      <c r="BZ33" s="88">
        <v>0</v>
      </c>
      <c r="CA33" s="88">
        <v>0</v>
      </c>
      <c r="CB33" s="88">
        <v>0</v>
      </c>
      <c r="CC33" s="88">
        <v>0</v>
      </c>
      <c r="CD33" s="88">
        <v>0</v>
      </c>
      <c r="CE33" s="88">
        <v>0</v>
      </c>
      <c r="CF33" s="88">
        <v>0</v>
      </c>
      <c r="CG33" s="88">
        <v>0</v>
      </c>
      <c r="CH33" s="88">
        <v>0</v>
      </c>
      <c r="CI33" s="88">
        <v>0</v>
      </c>
      <c r="CJ33" s="88">
        <f t="shared" si="4"/>
        <v>0</v>
      </c>
      <c r="CK33" s="88">
        <v>0</v>
      </c>
      <c r="CL33" s="88">
        <v>0</v>
      </c>
      <c r="CM33" s="88">
        <v>0</v>
      </c>
      <c r="CN33" s="88">
        <v>0</v>
      </c>
      <c r="CO33" s="88">
        <f t="shared" si="5"/>
        <v>0</v>
      </c>
      <c r="CP33" s="88">
        <v>0</v>
      </c>
      <c r="CQ33" s="88">
        <v>0</v>
      </c>
      <c r="CR33" s="88">
        <f t="shared" si="6"/>
        <v>0</v>
      </c>
      <c r="CS33" s="88">
        <v>0</v>
      </c>
      <c r="CT33" s="88">
        <v>0</v>
      </c>
      <c r="CU33" s="89">
        <v>0</v>
      </c>
    </row>
    <row r="34" spans="1:99" s="32" customFormat="1" ht="15" customHeight="1">
      <c r="A34" s="90" t="s">
        <v>504</v>
      </c>
      <c r="B34" s="91" t="s">
        <v>511</v>
      </c>
      <c r="C34" s="91" t="s">
        <v>484</v>
      </c>
      <c r="D34" s="91" t="s">
        <v>520</v>
      </c>
      <c r="E34" s="92">
        <f t="shared" si="9"/>
        <v>33.52</v>
      </c>
      <c r="F34" s="92">
        <f t="shared" si="7"/>
        <v>0</v>
      </c>
      <c r="G34" s="92">
        <v>0</v>
      </c>
      <c r="H34" s="92">
        <v>0</v>
      </c>
      <c r="I34" s="92">
        <v>0</v>
      </c>
      <c r="J34" s="92">
        <v>0</v>
      </c>
      <c r="K34" s="92">
        <v>0</v>
      </c>
      <c r="L34" s="92">
        <v>0</v>
      </c>
      <c r="M34" s="92">
        <v>0</v>
      </c>
      <c r="N34" s="92">
        <v>0</v>
      </c>
      <c r="O34" s="92">
        <v>0</v>
      </c>
      <c r="P34" s="92">
        <f t="shared" si="1"/>
        <v>0</v>
      </c>
      <c r="Q34" s="92">
        <v>0</v>
      </c>
      <c r="R34" s="92">
        <v>0</v>
      </c>
      <c r="S34" s="92">
        <v>0</v>
      </c>
      <c r="T34" s="92">
        <v>0</v>
      </c>
      <c r="U34" s="92">
        <v>0</v>
      </c>
      <c r="V34" s="92">
        <v>0</v>
      </c>
      <c r="W34" s="92">
        <v>0</v>
      </c>
      <c r="X34" s="92">
        <v>0</v>
      </c>
      <c r="Y34" s="92">
        <v>0</v>
      </c>
      <c r="Z34" s="92">
        <v>0</v>
      </c>
      <c r="AA34" s="92">
        <v>0</v>
      </c>
      <c r="AB34" s="92">
        <v>0</v>
      </c>
      <c r="AC34" s="92">
        <v>0</v>
      </c>
      <c r="AD34" s="92">
        <v>0</v>
      </c>
      <c r="AE34" s="92">
        <v>0</v>
      </c>
      <c r="AF34" s="92">
        <v>0</v>
      </c>
      <c r="AG34" s="92">
        <v>0</v>
      </c>
      <c r="AH34" s="92">
        <v>0</v>
      </c>
      <c r="AI34" s="92">
        <v>0</v>
      </c>
      <c r="AJ34" s="92">
        <v>0</v>
      </c>
      <c r="AK34" s="92">
        <v>0</v>
      </c>
      <c r="AL34" s="92">
        <v>0</v>
      </c>
      <c r="AM34" s="92">
        <v>0</v>
      </c>
      <c r="AN34" s="92">
        <v>0</v>
      </c>
      <c r="AO34" s="92">
        <v>0</v>
      </c>
      <c r="AP34" s="92">
        <v>0</v>
      </c>
      <c r="AQ34" s="92">
        <v>0</v>
      </c>
      <c r="AR34" s="92">
        <f t="shared" si="8"/>
        <v>33.52</v>
      </c>
      <c r="AS34" s="92">
        <v>0</v>
      </c>
      <c r="AT34" s="92">
        <v>0</v>
      </c>
      <c r="AU34" s="92">
        <v>0</v>
      </c>
      <c r="AV34" s="92">
        <v>0</v>
      </c>
      <c r="AW34" s="92">
        <v>0</v>
      </c>
      <c r="AX34" s="92">
        <v>33.52</v>
      </c>
      <c r="AY34" s="92">
        <v>0</v>
      </c>
      <c r="AZ34" s="92">
        <v>0</v>
      </c>
      <c r="BA34" s="92">
        <v>0</v>
      </c>
      <c r="BB34" s="92">
        <v>0</v>
      </c>
      <c r="BC34" s="92">
        <v>0</v>
      </c>
      <c r="BD34" s="92">
        <v>0</v>
      </c>
      <c r="BE34" s="92">
        <v>0</v>
      </c>
      <c r="BF34" s="92">
        <v>0</v>
      </c>
      <c r="BG34" s="92">
        <v>0</v>
      </c>
      <c r="BH34" s="92">
        <v>0</v>
      </c>
      <c r="BI34" s="92">
        <f t="shared" si="2"/>
        <v>0</v>
      </c>
      <c r="BJ34" s="92">
        <v>0</v>
      </c>
      <c r="BK34" s="92">
        <v>0</v>
      </c>
      <c r="BL34" s="92">
        <v>0</v>
      </c>
      <c r="BM34" s="92">
        <v>0</v>
      </c>
      <c r="BN34" s="92">
        <v>0</v>
      </c>
      <c r="BO34" s="92">
        <v>0</v>
      </c>
      <c r="BP34" s="92">
        <v>0</v>
      </c>
      <c r="BQ34" s="92">
        <v>0</v>
      </c>
      <c r="BR34" s="92">
        <v>0</v>
      </c>
      <c r="BS34" s="92">
        <v>0</v>
      </c>
      <c r="BT34" s="92">
        <f t="shared" si="3"/>
        <v>0</v>
      </c>
      <c r="BU34" s="92">
        <v>0</v>
      </c>
      <c r="BV34" s="92">
        <v>0</v>
      </c>
      <c r="BW34" s="92">
        <v>0</v>
      </c>
      <c r="BX34" s="92">
        <v>0</v>
      </c>
      <c r="BY34" s="92">
        <v>0</v>
      </c>
      <c r="BZ34" s="92">
        <v>0</v>
      </c>
      <c r="CA34" s="92">
        <v>0</v>
      </c>
      <c r="CB34" s="92">
        <v>0</v>
      </c>
      <c r="CC34" s="92">
        <v>0</v>
      </c>
      <c r="CD34" s="92">
        <v>0</v>
      </c>
      <c r="CE34" s="92">
        <v>0</v>
      </c>
      <c r="CF34" s="92">
        <v>0</v>
      </c>
      <c r="CG34" s="92">
        <v>0</v>
      </c>
      <c r="CH34" s="92">
        <v>0</v>
      </c>
      <c r="CI34" s="92">
        <v>0</v>
      </c>
      <c r="CJ34" s="92">
        <f t="shared" si="4"/>
        <v>0</v>
      </c>
      <c r="CK34" s="92">
        <v>0</v>
      </c>
      <c r="CL34" s="92">
        <v>0</v>
      </c>
      <c r="CM34" s="92">
        <v>0</v>
      </c>
      <c r="CN34" s="92">
        <v>0</v>
      </c>
      <c r="CO34" s="92">
        <f t="shared" si="5"/>
        <v>0</v>
      </c>
      <c r="CP34" s="92">
        <v>0</v>
      </c>
      <c r="CQ34" s="92">
        <v>0</v>
      </c>
      <c r="CR34" s="92">
        <f t="shared" si="6"/>
        <v>0</v>
      </c>
      <c r="CS34" s="92">
        <v>0</v>
      </c>
      <c r="CT34" s="92">
        <v>0</v>
      </c>
      <c r="CU34" s="93">
        <v>0</v>
      </c>
    </row>
    <row r="35" spans="1:99" s="38" customFormat="1" ht="15" customHeight="1">
      <c r="A35" s="82" t="s">
        <v>522</v>
      </c>
      <c r="B35" s="83"/>
      <c r="C35" s="83"/>
      <c r="D35" s="83" t="s">
        <v>527</v>
      </c>
      <c r="E35" s="84">
        <f>E36+E38</f>
        <v>15.98</v>
      </c>
      <c r="F35" s="84">
        <f>F36+F38</f>
        <v>15.969999999999999</v>
      </c>
      <c r="G35" s="84">
        <f>G36+G38</f>
        <v>2.63</v>
      </c>
      <c r="H35" s="84">
        <f>H36+H38</f>
        <v>5.72</v>
      </c>
      <c r="I35" s="84">
        <v>0</v>
      </c>
      <c r="J35" s="84">
        <f>J36+J38</f>
        <v>7.62</v>
      </c>
      <c r="K35" s="84">
        <v>0</v>
      </c>
      <c r="L35" s="84">
        <v>0</v>
      </c>
      <c r="M35" s="84">
        <v>0</v>
      </c>
      <c r="N35" s="84">
        <v>0</v>
      </c>
      <c r="O35" s="84">
        <v>0</v>
      </c>
      <c r="P35" s="84">
        <f t="shared" si="1"/>
        <v>0</v>
      </c>
      <c r="Q35" s="84">
        <v>0</v>
      </c>
      <c r="R35" s="84">
        <v>0</v>
      </c>
      <c r="S35" s="84">
        <v>0</v>
      </c>
      <c r="T35" s="84">
        <v>0</v>
      </c>
      <c r="U35" s="84">
        <v>0</v>
      </c>
      <c r="V35" s="84">
        <v>0</v>
      </c>
      <c r="W35" s="84">
        <v>0</v>
      </c>
      <c r="X35" s="84">
        <v>0</v>
      </c>
      <c r="Y35" s="84">
        <v>0</v>
      </c>
      <c r="Z35" s="84">
        <v>0</v>
      </c>
      <c r="AA35" s="84">
        <v>0</v>
      </c>
      <c r="AB35" s="84">
        <v>0</v>
      </c>
      <c r="AC35" s="84">
        <v>0</v>
      </c>
      <c r="AD35" s="84">
        <v>0</v>
      </c>
      <c r="AE35" s="84">
        <v>0</v>
      </c>
      <c r="AF35" s="84">
        <v>0</v>
      </c>
      <c r="AG35" s="84">
        <v>0</v>
      </c>
      <c r="AH35" s="84">
        <v>0</v>
      </c>
      <c r="AI35" s="84">
        <v>0</v>
      </c>
      <c r="AJ35" s="84">
        <v>0</v>
      </c>
      <c r="AK35" s="84">
        <v>0</v>
      </c>
      <c r="AL35" s="84">
        <v>0</v>
      </c>
      <c r="AM35" s="84">
        <v>0</v>
      </c>
      <c r="AN35" s="84">
        <v>0</v>
      </c>
      <c r="AO35" s="84">
        <v>0</v>
      </c>
      <c r="AP35" s="84">
        <v>0</v>
      </c>
      <c r="AQ35" s="84">
        <v>0</v>
      </c>
      <c r="AR35" s="84">
        <f t="shared" si="8"/>
        <v>0.01</v>
      </c>
      <c r="AS35" s="84">
        <v>0</v>
      </c>
      <c r="AT35" s="84">
        <v>0</v>
      </c>
      <c r="AU35" s="84">
        <v>0</v>
      </c>
      <c r="AV35" s="84">
        <v>0</v>
      </c>
      <c r="AW35" s="84">
        <v>0</v>
      </c>
      <c r="AX35" s="84">
        <v>0</v>
      </c>
      <c r="AY35" s="84">
        <v>0</v>
      </c>
      <c r="AZ35" s="84">
        <v>0</v>
      </c>
      <c r="BA35" s="84">
        <f>BA36+BA38</f>
        <v>0.01</v>
      </c>
      <c r="BB35" s="84">
        <v>0</v>
      </c>
      <c r="BC35" s="84">
        <v>0</v>
      </c>
      <c r="BD35" s="84">
        <v>0</v>
      </c>
      <c r="BE35" s="84">
        <v>0</v>
      </c>
      <c r="BF35" s="84">
        <v>0</v>
      </c>
      <c r="BG35" s="84">
        <v>0</v>
      </c>
      <c r="BH35" s="84">
        <v>0</v>
      </c>
      <c r="BI35" s="84">
        <f t="shared" si="2"/>
        <v>0</v>
      </c>
      <c r="BJ35" s="84">
        <v>0</v>
      </c>
      <c r="BK35" s="84">
        <v>0</v>
      </c>
      <c r="BL35" s="84">
        <v>0</v>
      </c>
      <c r="BM35" s="84">
        <v>0</v>
      </c>
      <c r="BN35" s="84">
        <v>0</v>
      </c>
      <c r="BO35" s="84">
        <v>0</v>
      </c>
      <c r="BP35" s="84">
        <v>0</v>
      </c>
      <c r="BQ35" s="84">
        <v>0</v>
      </c>
      <c r="BR35" s="84">
        <v>0</v>
      </c>
      <c r="BS35" s="84">
        <v>0</v>
      </c>
      <c r="BT35" s="84">
        <f t="shared" si="3"/>
        <v>0</v>
      </c>
      <c r="BU35" s="84">
        <v>0</v>
      </c>
      <c r="BV35" s="84">
        <v>0</v>
      </c>
      <c r="BW35" s="84">
        <v>0</v>
      </c>
      <c r="BX35" s="84">
        <v>0</v>
      </c>
      <c r="BY35" s="84">
        <v>0</v>
      </c>
      <c r="BZ35" s="84">
        <v>0</v>
      </c>
      <c r="CA35" s="84">
        <v>0</v>
      </c>
      <c r="CB35" s="84">
        <v>0</v>
      </c>
      <c r="CC35" s="84">
        <v>0</v>
      </c>
      <c r="CD35" s="84">
        <v>0</v>
      </c>
      <c r="CE35" s="84">
        <v>0</v>
      </c>
      <c r="CF35" s="84">
        <v>0</v>
      </c>
      <c r="CG35" s="84">
        <v>0</v>
      </c>
      <c r="CH35" s="84">
        <v>0</v>
      </c>
      <c r="CI35" s="84">
        <v>0</v>
      </c>
      <c r="CJ35" s="84">
        <f t="shared" si="4"/>
        <v>0</v>
      </c>
      <c r="CK35" s="84">
        <v>0</v>
      </c>
      <c r="CL35" s="84">
        <v>0</v>
      </c>
      <c r="CM35" s="84">
        <v>0</v>
      </c>
      <c r="CN35" s="84">
        <v>0</v>
      </c>
      <c r="CO35" s="84">
        <f t="shared" si="5"/>
        <v>0</v>
      </c>
      <c r="CP35" s="84">
        <v>0</v>
      </c>
      <c r="CQ35" s="84">
        <v>0</v>
      </c>
      <c r="CR35" s="84">
        <f t="shared" si="6"/>
        <v>0</v>
      </c>
      <c r="CS35" s="84">
        <v>0</v>
      </c>
      <c r="CT35" s="84">
        <v>0</v>
      </c>
      <c r="CU35" s="85">
        <v>0</v>
      </c>
    </row>
    <row r="36" spans="1:99" s="31" customFormat="1" ht="15" customHeight="1">
      <c r="A36" s="86" t="s">
        <v>522</v>
      </c>
      <c r="B36" s="87" t="s">
        <v>505</v>
      </c>
      <c r="C36" s="87"/>
      <c r="D36" s="87" t="s">
        <v>528</v>
      </c>
      <c r="E36" s="88">
        <f t="shared" si="9"/>
        <v>7.62</v>
      </c>
      <c r="F36" s="88">
        <f t="shared" si="7"/>
        <v>7.62</v>
      </c>
      <c r="G36" s="88">
        <v>0</v>
      </c>
      <c r="H36" s="88">
        <v>0</v>
      </c>
      <c r="I36" s="88">
        <v>0</v>
      </c>
      <c r="J36" s="88">
        <v>7.62</v>
      </c>
      <c r="K36" s="88">
        <v>0</v>
      </c>
      <c r="L36" s="88">
        <v>0</v>
      </c>
      <c r="M36" s="88">
        <v>0</v>
      </c>
      <c r="N36" s="88">
        <v>0</v>
      </c>
      <c r="O36" s="88">
        <v>0</v>
      </c>
      <c r="P36" s="88">
        <f t="shared" si="1"/>
        <v>0</v>
      </c>
      <c r="Q36" s="88">
        <v>0</v>
      </c>
      <c r="R36" s="88">
        <v>0</v>
      </c>
      <c r="S36" s="88">
        <v>0</v>
      </c>
      <c r="T36" s="88">
        <v>0</v>
      </c>
      <c r="U36" s="88">
        <v>0</v>
      </c>
      <c r="V36" s="88">
        <v>0</v>
      </c>
      <c r="W36" s="88">
        <v>0</v>
      </c>
      <c r="X36" s="88">
        <v>0</v>
      </c>
      <c r="Y36" s="88">
        <v>0</v>
      </c>
      <c r="Z36" s="88">
        <v>0</v>
      </c>
      <c r="AA36" s="88">
        <v>0</v>
      </c>
      <c r="AB36" s="88">
        <v>0</v>
      </c>
      <c r="AC36" s="88">
        <v>0</v>
      </c>
      <c r="AD36" s="88">
        <v>0</v>
      </c>
      <c r="AE36" s="88">
        <v>0</v>
      </c>
      <c r="AF36" s="88">
        <v>0</v>
      </c>
      <c r="AG36" s="88">
        <v>0</v>
      </c>
      <c r="AH36" s="88">
        <v>0</v>
      </c>
      <c r="AI36" s="88">
        <v>0</v>
      </c>
      <c r="AJ36" s="88">
        <v>0</v>
      </c>
      <c r="AK36" s="88">
        <v>0</v>
      </c>
      <c r="AL36" s="88">
        <v>0</v>
      </c>
      <c r="AM36" s="88">
        <v>0</v>
      </c>
      <c r="AN36" s="88">
        <v>0</v>
      </c>
      <c r="AO36" s="88">
        <v>0</v>
      </c>
      <c r="AP36" s="88">
        <v>0</v>
      </c>
      <c r="AQ36" s="88">
        <v>0</v>
      </c>
      <c r="AR36" s="88">
        <f t="shared" si="8"/>
        <v>0</v>
      </c>
      <c r="AS36" s="88">
        <v>0</v>
      </c>
      <c r="AT36" s="88">
        <v>0</v>
      </c>
      <c r="AU36" s="88">
        <v>0</v>
      </c>
      <c r="AV36" s="88">
        <v>0</v>
      </c>
      <c r="AW36" s="88">
        <v>0</v>
      </c>
      <c r="AX36" s="88">
        <v>0</v>
      </c>
      <c r="AY36" s="88">
        <v>0</v>
      </c>
      <c r="AZ36" s="88">
        <v>0</v>
      </c>
      <c r="BA36" s="88">
        <v>0</v>
      </c>
      <c r="BB36" s="88">
        <v>0</v>
      </c>
      <c r="BC36" s="88">
        <v>0</v>
      </c>
      <c r="BD36" s="88">
        <v>0</v>
      </c>
      <c r="BE36" s="88">
        <v>0</v>
      </c>
      <c r="BF36" s="88">
        <v>0</v>
      </c>
      <c r="BG36" s="88">
        <v>0</v>
      </c>
      <c r="BH36" s="88">
        <v>0</v>
      </c>
      <c r="BI36" s="88">
        <f t="shared" si="2"/>
        <v>0</v>
      </c>
      <c r="BJ36" s="88">
        <v>0</v>
      </c>
      <c r="BK36" s="88">
        <v>0</v>
      </c>
      <c r="BL36" s="88">
        <v>0</v>
      </c>
      <c r="BM36" s="88">
        <v>0</v>
      </c>
      <c r="BN36" s="88">
        <v>0</v>
      </c>
      <c r="BO36" s="88">
        <v>0</v>
      </c>
      <c r="BP36" s="88">
        <v>0</v>
      </c>
      <c r="BQ36" s="88">
        <v>0</v>
      </c>
      <c r="BR36" s="88">
        <v>0</v>
      </c>
      <c r="BS36" s="88">
        <v>0</v>
      </c>
      <c r="BT36" s="88">
        <f t="shared" si="3"/>
        <v>0</v>
      </c>
      <c r="BU36" s="88">
        <v>0</v>
      </c>
      <c r="BV36" s="88">
        <v>0</v>
      </c>
      <c r="BW36" s="88">
        <v>0</v>
      </c>
      <c r="BX36" s="88">
        <v>0</v>
      </c>
      <c r="BY36" s="88">
        <v>0</v>
      </c>
      <c r="BZ36" s="88">
        <v>0</v>
      </c>
      <c r="CA36" s="88">
        <v>0</v>
      </c>
      <c r="CB36" s="88">
        <v>0</v>
      </c>
      <c r="CC36" s="88">
        <v>0</v>
      </c>
      <c r="CD36" s="88">
        <v>0</v>
      </c>
      <c r="CE36" s="88">
        <v>0</v>
      </c>
      <c r="CF36" s="88">
        <v>0</v>
      </c>
      <c r="CG36" s="88">
        <v>0</v>
      </c>
      <c r="CH36" s="88">
        <v>0</v>
      </c>
      <c r="CI36" s="88">
        <v>0</v>
      </c>
      <c r="CJ36" s="88">
        <f t="shared" si="4"/>
        <v>0</v>
      </c>
      <c r="CK36" s="88">
        <v>0</v>
      </c>
      <c r="CL36" s="88">
        <v>0</v>
      </c>
      <c r="CM36" s="88">
        <v>0</v>
      </c>
      <c r="CN36" s="88">
        <v>0</v>
      </c>
      <c r="CO36" s="88">
        <f t="shared" si="5"/>
        <v>0</v>
      </c>
      <c r="CP36" s="88">
        <v>0</v>
      </c>
      <c r="CQ36" s="88">
        <v>0</v>
      </c>
      <c r="CR36" s="88">
        <f t="shared" si="6"/>
        <v>0</v>
      </c>
      <c r="CS36" s="88">
        <v>0</v>
      </c>
      <c r="CT36" s="88">
        <v>0</v>
      </c>
      <c r="CU36" s="89">
        <v>0</v>
      </c>
    </row>
    <row r="37" spans="1:99" s="32" customFormat="1" ht="15" customHeight="1">
      <c r="A37" s="90" t="s">
        <v>522</v>
      </c>
      <c r="B37" s="91" t="s">
        <v>505</v>
      </c>
      <c r="C37" s="91" t="s">
        <v>473</v>
      </c>
      <c r="D37" s="91" t="s">
        <v>529</v>
      </c>
      <c r="E37" s="92">
        <f t="shared" si="9"/>
        <v>7.62</v>
      </c>
      <c r="F37" s="92">
        <f t="shared" si="7"/>
        <v>7.62</v>
      </c>
      <c r="G37" s="92">
        <v>0</v>
      </c>
      <c r="H37" s="92">
        <v>0</v>
      </c>
      <c r="I37" s="92">
        <v>0</v>
      </c>
      <c r="J37" s="92">
        <v>7.62</v>
      </c>
      <c r="K37" s="92">
        <v>0</v>
      </c>
      <c r="L37" s="92">
        <v>0</v>
      </c>
      <c r="M37" s="92">
        <v>0</v>
      </c>
      <c r="N37" s="92">
        <v>0</v>
      </c>
      <c r="O37" s="92">
        <v>0</v>
      </c>
      <c r="P37" s="92">
        <f t="shared" si="1"/>
        <v>0</v>
      </c>
      <c r="Q37" s="92">
        <v>0</v>
      </c>
      <c r="R37" s="92">
        <v>0</v>
      </c>
      <c r="S37" s="92">
        <v>0</v>
      </c>
      <c r="T37" s="92">
        <v>0</v>
      </c>
      <c r="U37" s="92">
        <v>0</v>
      </c>
      <c r="V37" s="92">
        <v>0</v>
      </c>
      <c r="W37" s="92">
        <v>0</v>
      </c>
      <c r="X37" s="92">
        <v>0</v>
      </c>
      <c r="Y37" s="92">
        <v>0</v>
      </c>
      <c r="Z37" s="92">
        <v>0</v>
      </c>
      <c r="AA37" s="92">
        <v>0</v>
      </c>
      <c r="AB37" s="92">
        <v>0</v>
      </c>
      <c r="AC37" s="92">
        <v>0</v>
      </c>
      <c r="AD37" s="92">
        <v>0</v>
      </c>
      <c r="AE37" s="92">
        <v>0</v>
      </c>
      <c r="AF37" s="92">
        <v>0</v>
      </c>
      <c r="AG37" s="92">
        <v>0</v>
      </c>
      <c r="AH37" s="92">
        <v>0</v>
      </c>
      <c r="AI37" s="92">
        <v>0</v>
      </c>
      <c r="AJ37" s="92">
        <v>0</v>
      </c>
      <c r="AK37" s="92">
        <v>0</v>
      </c>
      <c r="AL37" s="92">
        <v>0</v>
      </c>
      <c r="AM37" s="92">
        <v>0</v>
      </c>
      <c r="AN37" s="92">
        <v>0</v>
      </c>
      <c r="AO37" s="92">
        <v>0</v>
      </c>
      <c r="AP37" s="92">
        <v>0</v>
      </c>
      <c r="AQ37" s="92">
        <v>0</v>
      </c>
      <c r="AR37" s="92">
        <f t="shared" si="8"/>
        <v>0</v>
      </c>
      <c r="AS37" s="92">
        <v>0</v>
      </c>
      <c r="AT37" s="92">
        <v>0</v>
      </c>
      <c r="AU37" s="92">
        <v>0</v>
      </c>
      <c r="AV37" s="92">
        <v>0</v>
      </c>
      <c r="AW37" s="92">
        <v>0</v>
      </c>
      <c r="AX37" s="92">
        <v>0</v>
      </c>
      <c r="AY37" s="92">
        <v>0</v>
      </c>
      <c r="AZ37" s="92">
        <v>0</v>
      </c>
      <c r="BA37" s="92">
        <v>0</v>
      </c>
      <c r="BB37" s="92">
        <v>0</v>
      </c>
      <c r="BC37" s="92">
        <v>0</v>
      </c>
      <c r="BD37" s="92">
        <v>0</v>
      </c>
      <c r="BE37" s="92">
        <v>0</v>
      </c>
      <c r="BF37" s="92">
        <v>0</v>
      </c>
      <c r="BG37" s="92">
        <v>0</v>
      </c>
      <c r="BH37" s="92">
        <v>0</v>
      </c>
      <c r="BI37" s="92">
        <f t="shared" si="2"/>
        <v>0</v>
      </c>
      <c r="BJ37" s="92">
        <v>0</v>
      </c>
      <c r="BK37" s="92">
        <v>0</v>
      </c>
      <c r="BL37" s="92">
        <v>0</v>
      </c>
      <c r="BM37" s="92">
        <v>0</v>
      </c>
      <c r="BN37" s="92">
        <v>0</v>
      </c>
      <c r="BO37" s="92">
        <v>0</v>
      </c>
      <c r="BP37" s="92">
        <v>0</v>
      </c>
      <c r="BQ37" s="92">
        <v>0</v>
      </c>
      <c r="BR37" s="92">
        <v>0</v>
      </c>
      <c r="BS37" s="92">
        <v>0</v>
      </c>
      <c r="BT37" s="92">
        <f t="shared" si="3"/>
        <v>0</v>
      </c>
      <c r="BU37" s="92">
        <v>0</v>
      </c>
      <c r="BV37" s="92">
        <v>0</v>
      </c>
      <c r="BW37" s="92">
        <v>0</v>
      </c>
      <c r="BX37" s="92">
        <v>0</v>
      </c>
      <c r="BY37" s="92">
        <v>0</v>
      </c>
      <c r="BZ37" s="92">
        <v>0</v>
      </c>
      <c r="CA37" s="92">
        <v>0</v>
      </c>
      <c r="CB37" s="92">
        <v>0</v>
      </c>
      <c r="CC37" s="92">
        <v>0</v>
      </c>
      <c r="CD37" s="92">
        <v>0</v>
      </c>
      <c r="CE37" s="92">
        <v>0</v>
      </c>
      <c r="CF37" s="92">
        <v>0</v>
      </c>
      <c r="CG37" s="92">
        <v>0</v>
      </c>
      <c r="CH37" s="92">
        <v>0</v>
      </c>
      <c r="CI37" s="92">
        <v>0</v>
      </c>
      <c r="CJ37" s="92">
        <f t="shared" si="4"/>
        <v>0</v>
      </c>
      <c r="CK37" s="92">
        <v>0</v>
      </c>
      <c r="CL37" s="92">
        <v>0</v>
      </c>
      <c r="CM37" s="92">
        <v>0</v>
      </c>
      <c r="CN37" s="92">
        <v>0</v>
      </c>
      <c r="CO37" s="92">
        <f t="shared" si="5"/>
        <v>0</v>
      </c>
      <c r="CP37" s="92">
        <v>0</v>
      </c>
      <c r="CQ37" s="92">
        <v>0</v>
      </c>
      <c r="CR37" s="92">
        <f t="shared" si="6"/>
        <v>0</v>
      </c>
      <c r="CS37" s="92">
        <v>0</v>
      </c>
      <c r="CT37" s="92">
        <v>0</v>
      </c>
      <c r="CU37" s="93">
        <v>0</v>
      </c>
    </row>
    <row r="38" spans="1:99" s="31" customFormat="1" ht="15" customHeight="1">
      <c r="A38" s="86" t="s">
        <v>522</v>
      </c>
      <c r="B38" s="87" t="s">
        <v>523</v>
      </c>
      <c r="C38" s="87"/>
      <c r="D38" s="94" t="s">
        <v>530</v>
      </c>
      <c r="E38" s="88">
        <f t="shared" si="9"/>
        <v>8.36</v>
      </c>
      <c r="F38" s="88">
        <f t="shared" si="7"/>
        <v>8.35</v>
      </c>
      <c r="G38" s="88">
        <v>2.63</v>
      </c>
      <c r="H38" s="88">
        <v>5.72</v>
      </c>
      <c r="I38" s="88">
        <v>0</v>
      </c>
      <c r="J38" s="88">
        <v>0</v>
      </c>
      <c r="K38" s="88">
        <v>0</v>
      </c>
      <c r="L38" s="88">
        <v>0</v>
      </c>
      <c r="M38" s="88">
        <v>0</v>
      </c>
      <c r="N38" s="88">
        <v>0</v>
      </c>
      <c r="O38" s="88">
        <v>0</v>
      </c>
      <c r="P38" s="88">
        <f t="shared" si="1"/>
        <v>0</v>
      </c>
      <c r="Q38" s="88">
        <v>0</v>
      </c>
      <c r="R38" s="88">
        <v>0</v>
      </c>
      <c r="S38" s="88">
        <v>0</v>
      </c>
      <c r="T38" s="88">
        <v>0</v>
      </c>
      <c r="U38" s="88">
        <v>0</v>
      </c>
      <c r="V38" s="88">
        <v>0</v>
      </c>
      <c r="W38" s="88">
        <v>0</v>
      </c>
      <c r="X38" s="88">
        <v>0</v>
      </c>
      <c r="Y38" s="88">
        <v>0</v>
      </c>
      <c r="Z38" s="88">
        <v>0</v>
      </c>
      <c r="AA38" s="88">
        <v>0</v>
      </c>
      <c r="AB38" s="88">
        <v>0</v>
      </c>
      <c r="AC38" s="88">
        <v>0</v>
      </c>
      <c r="AD38" s="88">
        <v>0</v>
      </c>
      <c r="AE38" s="88">
        <v>0</v>
      </c>
      <c r="AF38" s="88">
        <v>0</v>
      </c>
      <c r="AG38" s="88">
        <v>0</v>
      </c>
      <c r="AH38" s="88">
        <v>0</v>
      </c>
      <c r="AI38" s="88">
        <v>0</v>
      </c>
      <c r="AJ38" s="88">
        <v>0</v>
      </c>
      <c r="AK38" s="88">
        <v>0</v>
      </c>
      <c r="AL38" s="88">
        <v>0</v>
      </c>
      <c r="AM38" s="88">
        <v>0</v>
      </c>
      <c r="AN38" s="88">
        <v>0</v>
      </c>
      <c r="AO38" s="88">
        <v>0</v>
      </c>
      <c r="AP38" s="88">
        <v>0</v>
      </c>
      <c r="AQ38" s="88">
        <v>0</v>
      </c>
      <c r="AR38" s="88">
        <f t="shared" si="8"/>
        <v>0.01</v>
      </c>
      <c r="AS38" s="88">
        <v>0</v>
      </c>
      <c r="AT38" s="88">
        <v>0</v>
      </c>
      <c r="AU38" s="88">
        <v>0</v>
      </c>
      <c r="AV38" s="88">
        <v>0</v>
      </c>
      <c r="AW38" s="88">
        <v>0</v>
      </c>
      <c r="AX38" s="88">
        <v>0</v>
      </c>
      <c r="AY38" s="88">
        <v>0</v>
      </c>
      <c r="AZ38" s="88">
        <v>0</v>
      </c>
      <c r="BA38" s="88">
        <v>0.01</v>
      </c>
      <c r="BB38" s="88">
        <v>0</v>
      </c>
      <c r="BC38" s="88">
        <v>0</v>
      </c>
      <c r="BD38" s="88">
        <v>0</v>
      </c>
      <c r="BE38" s="88">
        <v>0</v>
      </c>
      <c r="BF38" s="88">
        <v>0</v>
      </c>
      <c r="BG38" s="88">
        <v>0</v>
      </c>
      <c r="BH38" s="88">
        <v>0</v>
      </c>
      <c r="BI38" s="88">
        <f t="shared" si="2"/>
        <v>0</v>
      </c>
      <c r="BJ38" s="88">
        <v>0</v>
      </c>
      <c r="BK38" s="88">
        <v>0</v>
      </c>
      <c r="BL38" s="88">
        <v>0</v>
      </c>
      <c r="BM38" s="88">
        <v>0</v>
      </c>
      <c r="BN38" s="88">
        <v>0</v>
      </c>
      <c r="BO38" s="88">
        <v>0</v>
      </c>
      <c r="BP38" s="88">
        <v>0</v>
      </c>
      <c r="BQ38" s="88">
        <v>0</v>
      </c>
      <c r="BR38" s="88">
        <v>0</v>
      </c>
      <c r="BS38" s="88">
        <v>0</v>
      </c>
      <c r="BT38" s="88">
        <f t="shared" si="3"/>
        <v>0</v>
      </c>
      <c r="BU38" s="88">
        <v>0</v>
      </c>
      <c r="BV38" s="88">
        <v>0</v>
      </c>
      <c r="BW38" s="88">
        <v>0</v>
      </c>
      <c r="BX38" s="88">
        <v>0</v>
      </c>
      <c r="BY38" s="88">
        <v>0</v>
      </c>
      <c r="BZ38" s="88">
        <v>0</v>
      </c>
      <c r="CA38" s="88">
        <v>0</v>
      </c>
      <c r="CB38" s="88">
        <v>0</v>
      </c>
      <c r="CC38" s="88">
        <v>0</v>
      </c>
      <c r="CD38" s="88">
        <v>0</v>
      </c>
      <c r="CE38" s="88">
        <v>0</v>
      </c>
      <c r="CF38" s="88">
        <v>0</v>
      </c>
      <c r="CG38" s="88">
        <v>0</v>
      </c>
      <c r="CH38" s="88">
        <v>0</v>
      </c>
      <c r="CI38" s="88">
        <v>0</v>
      </c>
      <c r="CJ38" s="88">
        <f t="shared" si="4"/>
        <v>0</v>
      </c>
      <c r="CK38" s="88">
        <v>0</v>
      </c>
      <c r="CL38" s="88">
        <v>0</v>
      </c>
      <c r="CM38" s="88">
        <v>0</v>
      </c>
      <c r="CN38" s="88">
        <v>0</v>
      </c>
      <c r="CO38" s="88">
        <f t="shared" si="5"/>
        <v>0</v>
      </c>
      <c r="CP38" s="88">
        <v>0</v>
      </c>
      <c r="CQ38" s="88">
        <v>0</v>
      </c>
      <c r="CR38" s="88">
        <f t="shared" si="6"/>
        <v>0</v>
      </c>
      <c r="CS38" s="88">
        <v>0</v>
      </c>
      <c r="CT38" s="88">
        <v>0</v>
      </c>
      <c r="CU38" s="89">
        <v>0</v>
      </c>
    </row>
    <row r="39" spans="1:99" s="32" customFormat="1" ht="15" customHeight="1">
      <c r="A39" s="90" t="s">
        <v>522</v>
      </c>
      <c r="B39" s="91" t="s">
        <v>523</v>
      </c>
      <c r="C39" s="95" t="s">
        <v>524</v>
      </c>
      <c r="D39" s="96" t="s">
        <v>531</v>
      </c>
      <c r="E39" s="92">
        <f t="shared" si="9"/>
        <v>8.36</v>
      </c>
      <c r="F39" s="92">
        <f t="shared" si="7"/>
        <v>8.35</v>
      </c>
      <c r="G39" s="92">
        <v>2.63</v>
      </c>
      <c r="H39" s="92">
        <v>5.72</v>
      </c>
      <c r="I39" s="92">
        <v>0</v>
      </c>
      <c r="J39" s="92">
        <v>0</v>
      </c>
      <c r="K39" s="92">
        <v>0</v>
      </c>
      <c r="L39" s="92">
        <v>0</v>
      </c>
      <c r="M39" s="92">
        <v>0</v>
      </c>
      <c r="N39" s="92">
        <v>0</v>
      </c>
      <c r="O39" s="92">
        <v>0</v>
      </c>
      <c r="P39" s="92">
        <f t="shared" si="1"/>
        <v>0</v>
      </c>
      <c r="Q39" s="92">
        <v>0</v>
      </c>
      <c r="R39" s="92">
        <v>0</v>
      </c>
      <c r="S39" s="92">
        <v>0</v>
      </c>
      <c r="T39" s="92">
        <v>0</v>
      </c>
      <c r="U39" s="92">
        <v>0</v>
      </c>
      <c r="V39" s="92">
        <v>0</v>
      </c>
      <c r="W39" s="92">
        <v>0</v>
      </c>
      <c r="X39" s="92">
        <v>0</v>
      </c>
      <c r="Y39" s="92">
        <v>0</v>
      </c>
      <c r="Z39" s="92">
        <v>0</v>
      </c>
      <c r="AA39" s="92">
        <v>0</v>
      </c>
      <c r="AB39" s="92">
        <v>0</v>
      </c>
      <c r="AC39" s="92">
        <v>0</v>
      </c>
      <c r="AD39" s="92">
        <v>0</v>
      </c>
      <c r="AE39" s="92">
        <v>0</v>
      </c>
      <c r="AF39" s="92">
        <v>0</v>
      </c>
      <c r="AG39" s="92">
        <v>0</v>
      </c>
      <c r="AH39" s="92">
        <v>0</v>
      </c>
      <c r="AI39" s="92">
        <v>0</v>
      </c>
      <c r="AJ39" s="92">
        <v>0</v>
      </c>
      <c r="AK39" s="92">
        <v>0</v>
      </c>
      <c r="AL39" s="92">
        <v>0</v>
      </c>
      <c r="AM39" s="92">
        <v>0</v>
      </c>
      <c r="AN39" s="92">
        <v>0</v>
      </c>
      <c r="AO39" s="92">
        <v>0</v>
      </c>
      <c r="AP39" s="92">
        <v>0</v>
      </c>
      <c r="AQ39" s="92">
        <v>0</v>
      </c>
      <c r="AR39" s="92">
        <f t="shared" si="8"/>
        <v>0.01</v>
      </c>
      <c r="AS39" s="92">
        <v>0</v>
      </c>
      <c r="AT39" s="92">
        <v>0</v>
      </c>
      <c r="AU39" s="92">
        <v>0</v>
      </c>
      <c r="AV39" s="92">
        <v>0</v>
      </c>
      <c r="AW39" s="92">
        <v>0</v>
      </c>
      <c r="AX39" s="92">
        <v>0</v>
      </c>
      <c r="AY39" s="92">
        <v>0</v>
      </c>
      <c r="AZ39" s="92">
        <v>0</v>
      </c>
      <c r="BA39" s="92">
        <v>0.01</v>
      </c>
      <c r="BB39" s="92">
        <v>0</v>
      </c>
      <c r="BC39" s="92">
        <v>0</v>
      </c>
      <c r="BD39" s="92">
        <v>0</v>
      </c>
      <c r="BE39" s="92">
        <v>0</v>
      </c>
      <c r="BF39" s="92">
        <v>0</v>
      </c>
      <c r="BG39" s="92">
        <v>0</v>
      </c>
      <c r="BH39" s="92">
        <v>0</v>
      </c>
      <c r="BI39" s="92">
        <f t="shared" si="2"/>
        <v>0</v>
      </c>
      <c r="BJ39" s="92">
        <v>0</v>
      </c>
      <c r="BK39" s="92">
        <v>0</v>
      </c>
      <c r="BL39" s="92">
        <v>0</v>
      </c>
      <c r="BM39" s="92">
        <v>0</v>
      </c>
      <c r="BN39" s="92">
        <v>0</v>
      </c>
      <c r="BO39" s="92">
        <v>0</v>
      </c>
      <c r="BP39" s="92">
        <v>0</v>
      </c>
      <c r="BQ39" s="92">
        <v>0</v>
      </c>
      <c r="BR39" s="92">
        <v>0</v>
      </c>
      <c r="BS39" s="92">
        <v>0</v>
      </c>
      <c r="BT39" s="92">
        <f t="shared" si="3"/>
        <v>0</v>
      </c>
      <c r="BU39" s="92">
        <v>0</v>
      </c>
      <c r="BV39" s="92">
        <v>0</v>
      </c>
      <c r="BW39" s="92">
        <v>0</v>
      </c>
      <c r="BX39" s="92">
        <v>0</v>
      </c>
      <c r="BY39" s="92">
        <v>0</v>
      </c>
      <c r="BZ39" s="92">
        <v>0</v>
      </c>
      <c r="CA39" s="92">
        <v>0</v>
      </c>
      <c r="CB39" s="92">
        <v>0</v>
      </c>
      <c r="CC39" s="92">
        <v>0</v>
      </c>
      <c r="CD39" s="92">
        <v>0</v>
      </c>
      <c r="CE39" s="92">
        <v>0</v>
      </c>
      <c r="CF39" s="92">
        <v>0</v>
      </c>
      <c r="CG39" s="92">
        <v>0</v>
      </c>
      <c r="CH39" s="92">
        <v>0</v>
      </c>
      <c r="CI39" s="92">
        <v>0</v>
      </c>
      <c r="CJ39" s="92">
        <f t="shared" si="4"/>
        <v>0</v>
      </c>
      <c r="CK39" s="92">
        <v>0</v>
      </c>
      <c r="CL39" s="92">
        <v>0</v>
      </c>
      <c r="CM39" s="92">
        <v>0</v>
      </c>
      <c r="CN39" s="92">
        <v>0</v>
      </c>
      <c r="CO39" s="92">
        <f t="shared" si="5"/>
        <v>0</v>
      </c>
      <c r="CP39" s="92">
        <v>0</v>
      </c>
      <c r="CQ39" s="92">
        <v>0</v>
      </c>
      <c r="CR39" s="92">
        <f t="shared" si="6"/>
        <v>0</v>
      </c>
      <c r="CS39" s="92">
        <v>0</v>
      </c>
      <c r="CT39" s="92">
        <v>0</v>
      </c>
      <c r="CU39" s="93">
        <v>0</v>
      </c>
    </row>
    <row r="40" spans="1:99" s="38" customFormat="1" ht="15" customHeight="1">
      <c r="A40" s="82" t="s">
        <v>525</v>
      </c>
      <c r="B40" s="83"/>
      <c r="C40" s="97"/>
      <c r="D40" s="98" t="s">
        <v>532</v>
      </c>
      <c r="E40" s="84">
        <f>E41</f>
        <v>8.5</v>
      </c>
      <c r="F40" s="84">
        <f t="shared" si="7"/>
        <v>0</v>
      </c>
      <c r="G40" s="84">
        <v>0</v>
      </c>
      <c r="H40" s="84">
        <v>0</v>
      </c>
      <c r="I40" s="84">
        <v>0</v>
      </c>
      <c r="J40" s="84">
        <v>0</v>
      </c>
      <c r="K40" s="84">
        <v>0</v>
      </c>
      <c r="L40" s="84">
        <v>0</v>
      </c>
      <c r="M40" s="84">
        <v>0</v>
      </c>
      <c r="N40" s="84">
        <v>0</v>
      </c>
      <c r="O40" s="84">
        <v>0</v>
      </c>
      <c r="P40" s="84">
        <f t="shared" si="1"/>
        <v>0</v>
      </c>
      <c r="Q40" s="84">
        <v>0</v>
      </c>
      <c r="R40" s="84">
        <v>0</v>
      </c>
      <c r="S40" s="84">
        <v>0</v>
      </c>
      <c r="T40" s="84">
        <v>0</v>
      </c>
      <c r="U40" s="84">
        <v>0</v>
      </c>
      <c r="V40" s="84">
        <v>0</v>
      </c>
      <c r="W40" s="84">
        <v>0</v>
      </c>
      <c r="X40" s="84">
        <v>0</v>
      </c>
      <c r="Y40" s="84">
        <v>0</v>
      </c>
      <c r="Z40" s="84">
        <v>0</v>
      </c>
      <c r="AA40" s="84">
        <v>0</v>
      </c>
      <c r="AB40" s="84">
        <v>0</v>
      </c>
      <c r="AC40" s="84">
        <v>0</v>
      </c>
      <c r="AD40" s="84">
        <v>0</v>
      </c>
      <c r="AE40" s="84">
        <v>0</v>
      </c>
      <c r="AF40" s="84">
        <v>0</v>
      </c>
      <c r="AG40" s="84">
        <v>0</v>
      </c>
      <c r="AH40" s="84">
        <v>0</v>
      </c>
      <c r="AI40" s="84">
        <v>0</v>
      </c>
      <c r="AJ40" s="84">
        <v>0</v>
      </c>
      <c r="AK40" s="84">
        <v>0</v>
      </c>
      <c r="AL40" s="84">
        <v>0</v>
      </c>
      <c r="AM40" s="84">
        <v>0</v>
      </c>
      <c r="AN40" s="84">
        <v>0</v>
      </c>
      <c r="AO40" s="84">
        <v>0</v>
      </c>
      <c r="AP40" s="84">
        <v>0</v>
      </c>
      <c r="AQ40" s="84">
        <v>0</v>
      </c>
      <c r="AR40" s="84">
        <f t="shared" si="8"/>
        <v>8.5</v>
      </c>
      <c r="AS40" s="84">
        <v>0</v>
      </c>
      <c r="AT40" s="84">
        <v>0</v>
      </c>
      <c r="AU40" s="84">
        <v>0</v>
      </c>
      <c r="AV40" s="84">
        <v>0</v>
      </c>
      <c r="AW40" s="84">
        <v>0</v>
      </c>
      <c r="AX40" s="84">
        <v>0</v>
      </c>
      <c r="AY40" s="84">
        <v>0</v>
      </c>
      <c r="AZ40" s="84">
        <v>0</v>
      </c>
      <c r="BA40" s="84">
        <v>0</v>
      </c>
      <c r="BB40" s="84">
        <f>BB41</f>
        <v>8.5</v>
      </c>
      <c r="BC40" s="84">
        <v>0</v>
      </c>
      <c r="BD40" s="84">
        <v>0</v>
      </c>
      <c r="BE40" s="84">
        <v>0</v>
      </c>
      <c r="BF40" s="84">
        <v>0</v>
      </c>
      <c r="BG40" s="84">
        <v>0</v>
      </c>
      <c r="BH40" s="84">
        <v>0</v>
      </c>
      <c r="BI40" s="84">
        <f t="shared" si="2"/>
        <v>0</v>
      </c>
      <c r="BJ40" s="84">
        <v>0</v>
      </c>
      <c r="BK40" s="84">
        <v>0</v>
      </c>
      <c r="BL40" s="84">
        <v>0</v>
      </c>
      <c r="BM40" s="84">
        <v>0</v>
      </c>
      <c r="BN40" s="84">
        <v>0</v>
      </c>
      <c r="BO40" s="84">
        <v>0</v>
      </c>
      <c r="BP40" s="84">
        <v>0</v>
      </c>
      <c r="BQ40" s="84">
        <v>0</v>
      </c>
      <c r="BR40" s="84">
        <v>0</v>
      </c>
      <c r="BS40" s="84">
        <v>0</v>
      </c>
      <c r="BT40" s="84">
        <f t="shared" si="3"/>
        <v>0</v>
      </c>
      <c r="BU40" s="84">
        <v>0</v>
      </c>
      <c r="BV40" s="84">
        <v>0</v>
      </c>
      <c r="BW40" s="84">
        <v>0</v>
      </c>
      <c r="BX40" s="84">
        <v>0</v>
      </c>
      <c r="BY40" s="84">
        <v>0</v>
      </c>
      <c r="BZ40" s="84">
        <v>0</v>
      </c>
      <c r="CA40" s="84">
        <v>0</v>
      </c>
      <c r="CB40" s="84">
        <v>0</v>
      </c>
      <c r="CC40" s="84">
        <v>0</v>
      </c>
      <c r="CD40" s="84">
        <v>0</v>
      </c>
      <c r="CE40" s="84">
        <v>0</v>
      </c>
      <c r="CF40" s="84">
        <v>0</v>
      </c>
      <c r="CG40" s="84">
        <v>0</v>
      </c>
      <c r="CH40" s="84">
        <v>0</v>
      </c>
      <c r="CI40" s="84">
        <v>0</v>
      </c>
      <c r="CJ40" s="84">
        <f t="shared" si="4"/>
        <v>0</v>
      </c>
      <c r="CK40" s="84">
        <v>0</v>
      </c>
      <c r="CL40" s="84">
        <v>0</v>
      </c>
      <c r="CM40" s="84">
        <v>0</v>
      </c>
      <c r="CN40" s="84">
        <v>0</v>
      </c>
      <c r="CO40" s="84">
        <f t="shared" si="5"/>
        <v>0</v>
      </c>
      <c r="CP40" s="84">
        <v>0</v>
      </c>
      <c r="CQ40" s="84">
        <v>0</v>
      </c>
      <c r="CR40" s="84">
        <f t="shared" si="6"/>
        <v>0</v>
      </c>
      <c r="CS40" s="84">
        <v>0</v>
      </c>
      <c r="CT40" s="84">
        <v>0</v>
      </c>
      <c r="CU40" s="85">
        <v>0</v>
      </c>
    </row>
    <row r="41" spans="1:99" s="31" customFormat="1" ht="15" customHeight="1">
      <c r="A41" s="86" t="s">
        <v>525</v>
      </c>
      <c r="B41" s="87" t="s">
        <v>489</v>
      </c>
      <c r="C41" s="99"/>
      <c r="D41" s="100" t="s">
        <v>533</v>
      </c>
      <c r="E41" s="88">
        <f t="shared" si="9"/>
        <v>8.5</v>
      </c>
      <c r="F41" s="88">
        <f t="shared" si="7"/>
        <v>0</v>
      </c>
      <c r="G41" s="88">
        <v>0</v>
      </c>
      <c r="H41" s="88">
        <v>0</v>
      </c>
      <c r="I41" s="88">
        <v>0</v>
      </c>
      <c r="J41" s="88">
        <v>0</v>
      </c>
      <c r="K41" s="88">
        <v>0</v>
      </c>
      <c r="L41" s="88">
        <v>0</v>
      </c>
      <c r="M41" s="88">
        <v>0</v>
      </c>
      <c r="N41" s="88">
        <v>0</v>
      </c>
      <c r="O41" s="88">
        <v>0</v>
      </c>
      <c r="P41" s="88">
        <f t="shared" si="1"/>
        <v>0</v>
      </c>
      <c r="Q41" s="88">
        <v>0</v>
      </c>
      <c r="R41" s="88">
        <v>0</v>
      </c>
      <c r="S41" s="88">
        <v>0</v>
      </c>
      <c r="T41" s="88">
        <v>0</v>
      </c>
      <c r="U41" s="88">
        <v>0</v>
      </c>
      <c r="V41" s="88">
        <v>0</v>
      </c>
      <c r="W41" s="88">
        <v>0</v>
      </c>
      <c r="X41" s="88">
        <v>0</v>
      </c>
      <c r="Y41" s="88">
        <v>0</v>
      </c>
      <c r="Z41" s="88">
        <v>0</v>
      </c>
      <c r="AA41" s="88">
        <v>0</v>
      </c>
      <c r="AB41" s="88">
        <v>0</v>
      </c>
      <c r="AC41" s="88">
        <v>0</v>
      </c>
      <c r="AD41" s="88">
        <v>0</v>
      </c>
      <c r="AE41" s="88">
        <v>0</v>
      </c>
      <c r="AF41" s="88">
        <v>0</v>
      </c>
      <c r="AG41" s="88">
        <v>0</v>
      </c>
      <c r="AH41" s="88">
        <v>0</v>
      </c>
      <c r="AI41" s="88">
        <v>0</v>
      </c>
      <c r="AJ41" s="88">
        <v>0</v>
      </c>
      <c r="AK41" s="88">
        <v>0</v>
      </c>
      <c r="AL41" s="88">
        <v>0</v>
      </c>
      <c r="AM41" s="88">
        <v>0</v>
      </c>
      <c r="AN41" s="88">
        <v>0</v>
      </c>
      <c r="AO41" s="88">
        <v>0</v>
      </c>
      <c r="AP41" s="88">
        <v>0</v>
      </c>
      <c r="AQ41" s="88">
        <v>0</v>
      </c>
      <c r="AR41" s="88">
        <f t="shared" si="8"/>
        <v>8.5</v>
      </c>
      <c r="AS41" s="88">
        <v>0</v>
      </c>
      <c r="AT41" s="88">
        <v>0</v>
      </c>
      <c r="AU41" s="88">
        <v>0</v>
      </c>
      <c r="AV41" s="88">
        <v>0</v>
      </c>
      <c r="AW41" s="88">
        <v>0</v>
      </c>
      <c r="AX41" s="88">
        <v>0</v>
      </c>
      <c r="AY41" s="88">
        <v>0</v>
      </c>
      <c r="AZ41" s="88">
        <v>0</v>
      </c>
      <c r="BA41" s="88">
        <v>0</v>
      </c>
      <c r="BB41" s="88">
        <v>8.5</v>
      </c>
      <c r="BC41" s="88">
        <v>0</v>
      </c>
      <c r="BD41" s="88">
        <v>0</v>
      </c>
      <c r="BE41" s="88">
        <v>0</v>
      </c>
      <c r="BF41" s="88">
        <v>0</v>
      </c>
      <c r="BG41" s="88">
        <v>0</v>
      </c>
      <c r="BH41" s="88">
        <v>0</v>
      </c>
      <c r="BI41" s="88">
        <f t="shared" si="2"/>
        <v>0</v>
      </c>
      <c r="BJ41" s="88">
        <v>0</v>
      </c>
      <c r="BK41" s="88">
        <v>0</v>
      </c>
      <c r="BL41" s="88">
        <v>0</v>
      </c>
      <c r="BM41" s="88">
        <v>0</v>
      </c>
      <c r="BN41" s="88">
        <v>0</v>
      </c>
      <c r="BO41" s="88">
        <v>0</v>
      </c>
      <c r="BP41" s="88">
        <v>0</v>
      </c>
      <c r="BQ41" s="88">
        <v>0</v>
      </c>
      <c r="BR41" s="88">
        <v>0</v>
      </c>
      <c r="BS41" s="88">
        <v>0</v>
      </c>
      <c r="BT41" s="88">
        <f t="shared" si="3"/>
        <v>0</v>
      </c>
      <c r="BU41" s="88">
        <v>0</v>
      </c>
      <c r="BV41" s="88">
        <v>0</v>
      </c>
      <c r="BW41" s="88">
        <v>0</v>
      </c>
      <c r="BX41" s="88">
        <v>0</v>
      </c>
      <c r="BY41" s="88">
        <v>0</v>
      </c>
      <c r="BZ41" s="88">
        <v>0</v>
      </c>
      <c r="CA41" s="88">
        <v>0</v>
      </c>
      <c r="CB41" s="88">
        <v>0</v>
      </c>
      <c r="CC41" s="88">
        <v>0</v>
      </c>
      <c r="CD41" s="88">
        <v>0</v>
      </c>
      <c r="CE41" s="88">
        <v>0</v>
      </c>
      <c r="CF41" s="88">
        <v>0</v>
      </c>
      <c r="CG41" s="88">
        <v>0</v>
      </c>
      <c r="CH41" s="88">
        <v>0</v>
      </c>
      <c r="CI41" s="88">
        <v>0</v>
      </c>
      <c r="CJ41" s="88">
        <f t="shared" si="4"/>
        <v>0</v>
      </c>
      <c r="CK41" s="88">
        <v>0</v>
      </c>
      <c r="CL41" s="88">
        <v>0</v>
      </c>
      <c r="CM41" s="88">
        <v>0</v>
      </c>
      <c r="CN41" s="88">
        <v>0</v>
      </c>
      <c r="CO41" s="88">
        <f t="shared" si="5"/>
        <v>0</v>
      </c>
      <c r="CP41" s="88">
        <v>0</v>
      </c>
      <c r="CQ41" s="88">
        <v>0</v>
      </c>
      <c r="CR41" s="88">
        <f t="shared" si="6"/>
        <v>0</v>
      </c>
      <c r="CS41" s="88">
        <v>0</v>
      </c>
      <c r="CT41" s="88">
        <v>0</v>
      </c>
      <c r="CU41" s="89">
        <v>0</v>
      </c>
    </row>
    <row r="42" spans="1:99" s="32" customFormat="1" ht="15" customHeight="1">
      <c r="A42" s="90" t="s">
        <v>525</v>
      </c>
      <c r="B42" s="91" t="s">
        <v>489</v>
      </c>
      <c r="C42" s="95" t="s">
        <v>484</v>
      </c>
      <c r="D42" s="96" t="s">
        <v>534</v>
      </c>
      <c r="E42" s="92">
        <f t="shared" si="9"/>
        <v>8.5</v>
      </c>
      <c r="F42" s="92">
        <f t="shared" si="7"/>
        <v>0</v>
      </c>
      <c r="G42" s="92">
        <v>0</v>
      </c>
      <c r="H42" s="92">
        <v>0</v>
      </c>
      <c r="I42" s="92">
        <v>0</v>
      </c>
      <c r="J42" s="92">
        <v>0</v>
      </c>
      <c r="K42" s="92">
        <v>0</v>
      </c>
      <c r="L42" s="92">
        <v>0</v>
      </c>
      <c r="M42" s="92">
        <v>0</v>
      </c>
      <c r="N42" s="92">
        <v>0</v>
      </c>
      <c r="O42" s="92">
        <v>0</v>
      </c>
      <c r="P42" s="92">
        <f t="shared" si="1"/>
        <v>0</v>
      </c>
      <c r="Q42" s="92">
        <v>0</v>
      </c>
      <c r="R42" s="92">
        <v>0</v>
      </c>
      <c r="S42" s="92">
        <v>0</v>
      </c>
      <c r="T42" s="92">
        <v>0</v>
      </c>
      <c r="U42" s="92">
        <v>0</v>
      </c>
      <c r="V42" s="92">
        <v>0</v>
      </c>
      <c r="W42" s="92">
        <v>0</v>
      </c>
      <c r="X42" s="92">
        <v>0</v>
      </c>
      <c r="Y42" s="92">
        <v>0</v>
      </c>
      <c r="Z42" s="92">
        <v>0</v>
      </c>
      <c r="AA42" s="92">
        <v>0</v>
      </c>
      <c r="AB42" s="92">
        <v>0</v>
      </c>
      <c r="AC42" s="92">
        <v>0</v>
      </c>
      <c r="AD42" s="92">
        <v>0</v>
      </c>
      <c r="AE42" s="92">
        <v>0</v>
      </c>
      <c r="AF42" s="92">
        <v>0</v>
      </c>
      <c r="AG42" s="92">
        <v>0</v>
      </c>
      <c r="AH42" s="92">
        <v>0</v>
      </c>
      <c r="AI42" s="92">
        <v>0</v>
      </c>
      <c r="AJ42" s="92">
        <v>0</v>
      </c>
      <c r="AK42" s="92">
        <v>0</v>
      </c>
      <c r="AL42" s="92">
        <v>0</v>
      </c>
      <c r="AM42" s="92">
        <v>0</v>
      </c>
      <c r="AN42" s="92">
        <v>0</v>
      </c>
      <c r="AO42" s="92">
        <v>0</v>
      </c>
      <c r="AP42" s="92">
        <v>0</v>
      </c>
      <c r="AQ42" s="92">
        <v>0</v>
      </c>
      <c r="AR42" s="92">
        <f t="shared" si="8"/>
        <v>8.5</v>
      </c>
      <c r="AS42" s="92">
        <v>0</v>
      </c>
      <c r="AT42" s="92">
        <v>0</v>
      </c>
      <c r="AU42" s="92">
        <v>0</v>
      </c>
      <c r="AV42" s="92">
        <v>0</v>
      </c>
      <c r="AW42" s="92">
        <v>0</v>
      </c>
      <c r="AX42" s="92">
        <v>0</v>
      </c>
      <c r="AY42" s="92">
        <v>0</v>
      </c>
      <c r="AZ42" s="92">
        <v>0</v>
      </c>
      <c r="BA42" s="92">
        <v>0</v>
      </c>
      <c r="BB42" s="92">
        <v>8.5</v>
      </c>
      <c r="BC42" s="92">
        <v>0</v>
      </c>
      <c r="BD42" s="92">
        <v>0</v>
      </c>
      <c r="BE42" s="92">
        <v>0</v>
      </c>
      <c r="BF42" s="92">
        <v>0</v>
      </c>
      <c r="BG42" s="92">
        <v>0</v>
      </c>
      <c r="BH42" s="92">
        <v>0</v>
      </c>
      <c r="BI42" s="92">
        <f t="shared" si="2"/>
        <v>0</v>
      </c>
      <c r="BJ42" s="92">
        <v>0</v>
      </c>
      <c r="BK42" s="92">
        <v>0</v>
      </c>
      <c r="BL42" s="92">
        <v>0</v>
      </c>
      <c r="BM42" s="92">
        <v>0</v>
      </c>
      <c r="BN42" s="92">
        <v>0</v>
      </c>
      <c r="BO42" s="92">
        <v>0</v>
      </c>
      <c r="BP42" s="92">
        <v>0</v>
      </c>
      <c r="BQ42" s="92">
        <v>0</v>
      </c>
      <c r="BR42" s="92">
        <v>0</v>
      </c>
      <c r="BS42" s="92">
        <v>0</v>
      </c>
      <c r="BT42" s="92">
        <f t="shared" si="3"/>
        <v>0</v>
      </c>
      <c r="BU42" s="92">
        <v>0</v>
      </c>
      <c r="BV42" s="92">
        <v>0</v>
      </c>
      <c r="BW42" s="92">
        <v>0</v>
      </c>
      <c r="BX42" s="92">
        <v>0</v>
      </c>
      <c r="BY42" s="92">
        <v>0</v>
      </c>
      <c r="BZ42" s="92">
        <v>0</v>
      </c>
      <c r="CA42" s="92">
        <v>0</v>
      </c>
      <c r="CB42" s="92">
        <v>0</v>
      </c>
      <c r="CC42" s="92">
        <v>0</v>
      </c>
      <c r="CD42" s="92">
        <v>0</v>
      </c>
      <c r="CE42" s="92">
        <v>0</v>
      </c>
      <c r="CF42" s="92">
        <v>0</v>
      </c>
      <c r="CG42" s="92">
        <v>0</v>
      </c>
      <c r="CH42" s="92">
        <v>0</v>
      </c>
      <c r="CI42" s="92">
        <v>0</v>
      </c>
      <c r="CJ42" s="92">
        <f t="shared" si="4"/>
        <v>0</v>
      </c>
      <c r="CK42" s="92">
        <v>0</v>
      </c>
      <c r="CL42" s="92">
        <v>0</v>
      </c>
      <c r="CM42" s="92">
        <v>0</v>
      </c>
      <c r="CN42" s="92">
        <v>0</v>
      </c>
      <c r="CO42" s="92">
        <f t="shared" si="5"/>
        <v>0</v>
      </c>
      <c r="CP42" s="92">
        <v>0</v>
      </c>
      <c r="CQ42" s="92">
        <v>0</v>
      </c>
      <c r="CR42" s="92">
        <f t="shared" si="6"/>
        <v>0</v>
      </c>
      <c r="CS42" s="92">
        <v>0</v>
      </c>
      <c r="CT42" s="92">
        <v>0</v>
      </c>
      <c r="CU42" s="93">
        <v>0</v>
      </c>
    </row>
    <row r="43" spans="1:99" s="38" customFormat="1" ht="15" customHeight="1">
      <c r="A43" s="82" t="s">
        <v>526</v>
      </c>
      <c r="B43" s="83"/>
      <c r="C43" s="97"/>
      <c r="D43" s="98" t="s">
        <v>535</v>
      </c>
      <c r="E43" s="84">
        <f>E44</f>
        <v>8.049999999999999</v>
      </c>
      <c r="F43" s="84">
        <f>F44</f>
        <v>8.04</v>
      </c>
      <c r="G43" s="84">
        <f>G44</f>
        <v>2.49</v>
      </c>
      <c r="H43" s="84">
        <f>H44</f>
        <v>5.55</v>
      </c>
      <c r="I43" s="84">
        <v>0</v>
      </c>
      <c r="J43" s="84">
        <v>0</v>
      </c>
      <c r="K43" s="84">
        <v>0</v>
      </c>
      <c r="L43" s="84">
        <v>0</v>
      </c>
      <c r="M43" s="84">
        <v>0</v>
      </c>
      <c r="N43" s="84">
        <v>0</v>
      </c>
      <c r="O43" s="84">
        <v>0</v>
      </c>
      <c r="P43" s="84">
        <f t="shared" si="1"/>
        <v>0</v>
      </c>
      <c r="Q43" s="84">
        <v>0</v>
      </c>
      <c r="R43" s="84">
        <v>0</v>
      </c>
      <c r="S43" s="84">
        <v>0</v>
      </c>
      <c r="T43" s="84">
        <v>0</v>
      </c>
      <c r="U43" s="84">
        <v>0</v>
      </c>
      <c r="V43" s="84">
        <v>0</v>
      </c>
      <c r="W43" s="84">
        <v>0</v>
      </c>
      <c r="X43" s="84">
        <v>0</v>
      </c>
      <c r="Y43" s="84">
        <v>0</v>
      </c>
      <c r="Z43" s="84">
        <v>0</v>
      </c>
      <c r="AA43" s="84">
        <v>0</v>
      </c>
      <c r="AB43" s="84">
        <v>0</v>
      </c>
      <c r="AC43" s="84">
        <v>0</v>
      </c>
      <c r="AD43" s="84">
        <v>0</v>
      </c>
      <c r="AE43" s="84">
        <v>0</v>
      </c>
      <c r="AF43" s="84">
        <v>0</v>
      </c>
      <c r="AG43" s="84">
        <v>0</v>
      </c>
      <c r="AH43" s="84">
        <v>0</v>
      </c>
      <c r="AI43" s="84">
        <v>0</v>
      </c>
      <c r="AJ43" s="84">
        <v>0</v>
      </c>
      <c r="AK43" s="84">
        <v>0</v>
      </c>
      <c r="AL43" s="84">
        <v>0</v>
      </c>
      <c r="AM43" s="84">
        <v>0</v>
      </c>
      <c r="AN43" s="84">
        <v>0</v>
      </c>
      <c r="AO43" s="84">
        <v>0</v>
      </c>
      <c r="AP43" s="84">
        <v>0</v>
      </c>
      <c r="AQ43" s="84">
        <v>0</v>
      </c>
      <c r="AR43" s="84">
        <f t="shared" si="8"/>
        <v>0.01</v>
      </c>
      <c r="AS43" s="84">
        <v>0</v>
      </c>
      <c r="AT43" s="84">
        <v>0</v>
      </c>
      <c r="AU43" s="84">
        <v>0</v>
      </c>
      <c r="AV43" s="84">
        <v>0</v>
      </c>
      <c r="AW43" s="84">
        <v>0</v>
      </c>
      <c r="AX43" s="84">
        <v>0</v>
      </c>
      <c r="AY43" s="84">
        <v>0</v>
      </c>
      <c r="AZ43" s="84">
        <v>0</v>
      </c>
      <c r="BA43" s="84">
        <f>BA44</f>
        <v>0.01</v>
      </c>
      <c r="BB43" s="84">
        <v>0</v>
      </c>
      <c r="BC43" s="84">
        <v>0</v>
      </c>
      <c r="BD43" s="84">
        <v>0</v>
      </c>
      <c r="BE43" s="84">
        <v>0</v>
      </c>
      <c r="BF43" s="84">
        <v>0</v>
      </c>
      <c r="BG43" s="84">
        <v>0</v>
      </c>
      <c r="BH43" s="84">
        <v>0</v>
      </c>
      <c r="BI43" s="84">
        <f t="shared" si="2"/>
        <v>0</v>
      </c>
      <c r="BJ43" s="84">
        <v>0</v>
      </c>
      <c r="BK43" s="84">
        <v>0</v>
      </c>
      <c r="BL43" s="84">
        <v>0</v>
      </c>
      <c r="BM43" s="84">
        <v>0</v>
      </c>
      <c r="BN43" s="84">
        <v>0</v>
      </c>
      <c r="BO43" s="84">
        <v>0</v>
      </c>
      <c r="BP43" s="84">
        <v>0</v>
      </c>
      <c r="BQ43" s="84">
        <v>0</v>
      </c>
      <c r="BR43" s="84">
        <v>0</v>
      </c>
      <c r="BS43" s="84">
        <v>0</v>
      </c>
      <c r="BT43" s="84">
        <f t="shared" si="3"/>
        <v>0</v>
      </c>
      <c r="BU43" s="84">
        <v>0</v>
      </c>
      <c r="BV43" s="84">
        <v>0</v>
      </c>
      <c r="BW43" s="84">
        <v>0</v>
      </c>
      <c r="BX43" s="84">
        <v>0</v>
      </c>
      <c r="BY43" s="84">
        <v>0</v>
      </c>
      <c r="BZ43" s="84">
        <v>0</v>
      </c>
      <c r="CA43" s="84">
        <v>0</v>
      </c>
      <c r="CB43" s="84">
        <v>0</v>
      </c>
      <c r="CC43" s="84">
        <v>0</v>
      </c>
      <c r="CD43" s="84">
        <v>0</v>
      </c>
      <c r="CE43" s="84">
        <v>0</v>
      </c>
      <c r="CF43" s="84">
        <v>0</v>
      </c>
      <c r="CG43" s="84">
        <v>0</v>
      </c>
      <c r="CH43" s="84">
        <v>0</v>
      </c>
      <c r="CI43" s="84">
        <v>0</v>
      </c>
      <c r="CJ43" s="84">
        <f t="shared" si="4"/>
        <v>0</v>
      </c>
      <c r="CK43" s="84">
        <v>0</v>
      </c>
      <c r="CL43" s="84">
        <v>0</v>
      </c>
      <c r="CM43" s="84">
        <v>0</v>
      </c>
      <c r="CN43" s="84">
        <v>0</v>
      </c>
      <c r="CO43" s="84">
        <f t="shared" si="5"/>
        <v>0</v>
      </c>
      <c r="CP43" s="84">
        <v>0</v>
      </c>
      <c r="CQ43" s="84">
        <v>0</v>
      </c>
      <c r="CR43" s="84">
        <f t="shared" si="6"/>
        <v>0</v>
      </c>
      <c r="CS43" s="84">
        <v>0</v>
      </c>
      <c r="CT43" s="84">
        <v>0</v>
      </c>
      <c r="CU43" s="85">
        <v>0</v>
      </c>
    </row>
    <row r="44" spans="1:99" s="31" customFormat="1" ht="15" customHeight="1">
      <c r="A44" s="86" t="s">
        <v>526</v>
      </c>
      <c r="B44" s="87" t="s">
        <v>473</v>
      </c>
      <c r="C44" s="99"/>
      <c r="D44" s="100" t="s">
        <v>536</v>
      </c>
      <c r="E44" s="88">
        <f t="shared" si="9"/>
        <v>8.049999999999999</v>
      </c>
      <c r="F44" s="88">
        <f t="shared" si="7"/>
        <v>8.04</v>
      </c>
      <c r="G44" s="88">
        <v>2.49</v>
      </c>
      <c r="H44" s="88">
        <v>5.55</v>
      </c>
      <c r="I44" s="88">
        <v>0</v>
      </c>
      <c r="J44" s="88">
        <v>0</v>
      </c>
      <c r="K44" s="88">
        <v>0</v>
      </c>
      <c r="L44" s="88">
        <v>0</v>
      </c>
      <c r="M44" s="88">
        <v>0</v>
      </c>
      <c r="N44" s="88">
        <v>0</v>
      </c>
      <c r="O44" s="88">
        <v>0</v>
      </c>
      <c r="P44" s="88">
        <f t="shared" si="1"/>
        <v>0</v>
      </c>
      <c r="Q44" s="88">
        <v>0</v>
      </c>
      <c r="R44" s="88">
        <v>0</v>
      </c>
      <c r="S44" s="88">
        <v>0</v>
      </c>
      <c r="T44" s="88">
        <v>0</v>
      </c>
      <c r="U44" s="88">
        <v>0</v>
      </c>
      <c r="V44" s="88">
        <v>0</v>
      </c>
      <c r="W44" s="88">
        <v>0</v>
      </c>
      <c r="X44" s="88">
        <v>0</v>
      </c>
      <c r="Y44" s="88">
        <v>0</v>
      </c>
      <c r="Z44" s="88">
        <v>0</v>
      </c>
      <c r="AA44" s="88">
        <v>0</v>
      </c>
      <c r="AB44" s="88">
        <v>0</v>
      </c>
      <c r="AC44" s="88">
        <v>0</v>
      </c>
      <c r="AD44" s="88">
        <v>0</v>
      </c>
      <c r="AE44" s="88">
        <v>0</v>
      </c>
      <c r="AF44" s="88">
        <v>0</v>
      </c>
      <c r="AG44" s="88">
        <v>0</v>
      </c>
      <c r="AH44" s="88">
        <v>0</v>
      </c>
      <c r="AI44" s="88">
        <v>0</v>
      </c>
      <c r="AJ44" s="88">
        <v>0</v>
      </c>
      <c r="AK44" s="88">
        <v>0</v>
      </c>
      <c r="AL44" s="88">
        <v>0</v>
      </c>
      <c r="AM44" s="88">
        <v>0</v>
      </c>
      <c r="AN44" s="88">
        <v>0</v>
      </c>
      <c r="AO44" s="88">
        <v>0</v>
      </c>
      <c r="AP44" s="88">
        <v>0</v>
      </c>
      <c r="AQ44" s="88">
        <v>0</v>
      </c>
      <c r="AR44" s="88">
        <f t="shared" si="8"/>
        <v>0.01</v>
      </c>
      <c r="AS44" s="88">
        <v>0</v>
      </c>
      <c r="AT44" s="88">
        <v>0</v>
      </c>
      <c r="AU44" s="88">
        <v>0</v>
      </c>
      <c r="AV44" s="88">
        <v>0</v>
      </c>
      <c r="AW44" s="88">
        <v>0</v>
      </c>
      <c r="AX44" s="88">
        <v>0</v>
      </c>
      <c r="AY44" s="88">
        <v>0</v>
      </c>
      <c r="AZ44" s="88">
        <v>0</v>
      </c>
      <c r="BA44" s="88">
        <v>0.01</v>
      </c>
      <c r="BB44" s="88">
        <v>0</v>
      </c>
      <c r="BC44" s="88">
        <v>0</v>
      </c>
      <c r="BD44" s="88">
        <v>0</v>
      </c>
      <c r="BE44" s="88">
        <v>0</v>
      </c>
      <c r="BF44" s="88">
        <v>0</v>
      </c>
      <c r="BG44" s="88">
        <v>0</v>
      </c>
      <c r="BH44" s="88">
        <v>0</v>
      </c>
      <c r="BI44" s="88">
        <f t="shared" si="2"/>
        <v>0</v>
      </c>
      <c r="BJ44" s="88">
        <v>0</v>
      </c>
      <c r="BK44" s="88">
        <v>0</v>
      </c>
      <c r="BL44" s="88">
        <v>0</v>
      </c>
      <c r="BM44" s="88">
        <v>0</v>
      </c>
      <c r="BN44" s="88">
        <v>0</v>
      </c>
      <c r="BO44" s="88">
        <v>0</v>
      </c>
      <c r="BP44" s="88">
        <v>0</v>
      </c>
      <c r="BQ44" s="88">
        <v>0</v>
      </c>
      <c r="BR44" s="88">
        <v>0</v>
      </c>
      <c r="BS44" s="88">
        <v>0</v>
      </c>
      <c r="BT44" s="88">
        <f t="shared" si="3"/>
        <v>0</v>
      </c>
      <c r="BU44" s="88">
        <v>0</v>
      </c>
      <c r="BV44" s="88">
        <v>0</v>
      </c>
      <c r="BW44" s="88">
        <v>0</v>
      </c>
      <c r="BX44" s="88">
        <v>0</v>
      </c>
      <c r="BY44" s="88">
        <v>0</v>
      </c>
      <c r="BZ44" s="88">
        <v>0</v>
      </c>
      <c r="CA44" s="88">
        <v>0</v>
      </c>
      <c r="CB44" s="88">
        <v>0</v>
      </c>
      <c r="CC44" s="88">
        <v>0</v>
      </c>
      <c r="CD44" s="88">
        <v>0</v>
      </c>
      <c r="CE44" s="88">
        <v>0</v>
      </c>
      <c r="CF44" s="88">
        <v>0</v>
      </c>
      <c r="CG44" s="88">
        <v>0</v>
      </c>
      <c r="CH44" s="88">
        <v>0</v>
      </c>
      <c r="CI44" s="88">
        <v>0</v>
      </c>
      <c r="CJ44" s="88">
        <f t="shared" si="4"/>
        <v>0</v>
      </c>
      <c r="CK44" s="88">
        <v>0</v>
      </c>
      <c r="CL44" s="88">
        <v>0</v>
      </c>
      <c r="CM44" s="88">
        <v>0</v>
      </c>
      <c r="CN44" s="88">
        <v>0</v>
      </c>
      <c r="CO44" s="88">
        <f t="shared" si="5"/>
        <v>0</v>
      </c>
      <c r="CP44" s="88">
        <v>0</v>
      </c>
      <c r="CQ44" s="88">
        <v>0</v>
      </c>
      <c r="CR44" s="88">
        <f t="shared" si="6"/>
        <v>0</v>
      </c>
      <c r="CS44" s="88">
        <v>0</v>
      </c>
      <c r="CT44" s="88">
        <v>0</v>
      </c>
      <c r="CU44" s="89">
        <v>0</v>
      </c>
    </row>
    <row r="45" spans="1:99" s="32" customFormat="1" ht="15" customHeight="1">
      <c r="A45" s="90" t="s">
        <v>526</v>
      </c>
      <c r="B45" s="91" t="s">
        <v>473</v>
      </c>
      <c r="C45" s="95" t="s">
        <v>473</v>
      </c>
      <c r="D45" s="101" t="s">
        <v>477</v>
      </c>
      <c r="E45" s="92">
        <f t="shared" si="9"/>
        <v>8.049999999999999</v>
      </c>
      <c r="F45" s="92">
        <f t="shared" si="7"/>
        <v>8.04</v>
      </c>
      <c r="G45" s="92">
        <v>2.49</v>
      </c>
      <c r="H45" s="92">
        <v>5.55</v>
      </c>
      <c r="I45" s="92">
        <v>0</v>
      </c>
      <c r="J45" s="92">
        <v>0</v>
      </c>
      <c r="K45" s="92">
        <v>0</v>
      </c>
      <c r="L45" s="92">
        <v>0</v>
      </c>
      <c r="M45" s="92">
        <v>0</v>
      </c>
      <c r="N45" s="92">
        <v>0</v>
      </c>
      <c r="O45" s="92">
        <v>0</v>
      </c>
      <c r="P45" s="92">
        <f t="shared" si="1"/>
        <v>0</v>
      </c>
      <c r="Q45" s="92">
        <v>0</v>
      </c>
      <c r="R45" s="92">
        <v>0</v>
      </c>
      <c r="S45" s="92">
        <v>0</v>
      </c>
      <c r="T45" s="92">
        <v>0</v>
      </c>
      <c r="U45" s="92">
        <v>0</v>
      </c>
      <c r="V45" s="92">
        <v>0</v>
      </c>
      <c r="W45" s="92">
        <v>0</v>
      </c>
      <c r="X45" s="92">
        <v>0</v>
      </c>
      <c r="Y45" s="92">
        <v>0</v>
      </c>
      <c r="Z45" s="92">
        <v>0</v>
      </c>
      <c r="AA45" s="92">
        <v>0</v>
      </c>
      <c r="AB45" s="92">
        <v>0</v>
      </c>
      <c r="AC45" s="92">
        <v>0</v>
      </c>
      <c r="AD45" s="92">
        <v>0</v>
      </c>
      <c r="AE45" s="92">
        <v>0</v>
      </c>
      <c r="AF45" s="92">
        <v>0</v>
      </c>
      <c r="AG45" s="92">
        <v>0</v>
      </c>
      <c r="AH45" s="92">
        <v>0</v>
      </c>
      <c r="AI45" s="92">
        <v>0</v>
      </c>
      <c r="AJ45" s="92">
        <v>0</v>
      </c>
      <c r="AK45" s="92">
        <v>0</v>
      </c>
      <c r="AL45" s="92">
        <v>0</v>
      </c>
      <c r="AM45" s="92">
        <v>0</v>
      </c>
      <c r="AN45" s="92">
        <v>0</v>
      </c>
      <c r="AO45" s="92">
        <v>0</v>
      </c>
      <c r="AP45" s="92">
        <v>0</v>
      </c>
      <c r="AQ45" s="92">
        <v>0</v>
      </c>
      <c r="AR45" s="92">
        <f t="shared" si="8"/>
        <v>0.01</v>
      </c>
      <c r="AS45" s="92">
        <v>0</v>
      </c>
      <c r="AT45" s="92">
        <v>0</v>
      </c>
      <c r="AU45" s="92">
        <v>0</v>
      </c>
      <c r="AV45" s="92">
        <v>0</v>
      </c>
      <c r="AW45" s="92">
        <v>0</v>
      </c>
      <c r="AX45" s="92">
        <v>0</v>
      </c>
      <c r="AY45" s="92">
        <v>0</v>
      </c>
      <c r="AZ45" s="92">
        <v>0</v>
      </c>
      <c r="BA45" s="92">
        <v>0.01</v>
      </c>
      <c r="BB45" s="92">
        <v>0</v>
      </c>
      <c r="BC45" s="92">
        <v>0</v>
      </c>
      <c r="BD45" s="92">
        <v>0</v>
      </c>
      <c r="BE45" s="92">
        <v>0</v>
      </c>
      <c r="BF45" s="92">
        <v>0</v>
      </c>
      <c r="BG45" s="92">
        <v>0</v>
      </c>
      <c r="BH45" s="92">
        <v>0</v>
      </c>
      <c r="BI45" s="92">
        <f t="shared" si="2"/>
        <v>0</v>
      </c>
      <c r="BJ45" s="92">
        <v>0</v>
      </c>
      <c r="BK45" s="92">
        <v>0</v>
      </c>
      <c r="BL45" s="92">
        <v>0</v>
      </c>
      <c r="BM45" s="92">
        <v>0</v>
      </c>
      <c r="BN45" s="92">
        <v>0</v>
      </c>
      <c r="BO45" s="92">
        <v>0</v>
      </c>
      <c r="BP45" s="92">
        <v>0</v>
      </c>
      <c r="BQ45" s="92">
        <v>0</v>
      </c>
      <c r="BR45" s="92">
        <v>0</v>
      </c>
      <c r="BS45" s="92">
        <v>0</v>
      </c>
      <c r="BT45" s="92">
        <f t="shared" si="3"/>
        <v>0</v>
      </c>
      <c r="BU45" s="92">
        <v>0</v>
      </c>
      <c r="BV45" s="92">
        <v>0</v>
      </c>
      <c r="BW45" s="92">
        <v>0</v>
      </c>
      <c r="BX45" s="92">
        <v>0</v>
      </c>
      <c r="BY45" s="92">
        <v>0</v>
      </c>
      <c r="BZ45" s="92">
        <v>0</v>
      </c>
      <c r="CA45" s="92">
        <v>0</v>
      </c>
      <c r="CB45" s="92">
        <v>0</v>
      </c>
      <c r="CC45" s="92">
        <v>0</v>
      </c>
      <c r="CD45" s="92">
        <v>0</v>
      </c>
      <c r="CE45" s="92">
        <v>0</v>
      </c>
      <c r="CF45" s="92">
        <v>0</v>
      </c>
      <c r="CG45" s="92">
        <v>0</v>
      </c>
      <c r="CH45" s="92">
        <v>0</v>
      </c>
      <c r="CI45" s="92">
        <v>0</v>
      </c>
      <c r="CJ45" s="92">
        <f t="shared" si="4"/>
        <v>0</v>
      </c>
      <c r="CK45" s="92">
        <v>0</v>
      </c>
      <c r="CL45" s="92">
        <v>0</v>
      </c>
      <c r="CM45" s="92">
        <v>0</v>
      </c>
      <c r="CN45" s="92">
        <v>0</v>
      </c>
      <c r="CO45" s="92">
        <f t="shared" si="5"/>
        <v>0</v>
      </c>
      <c r="CP45" s="92">
        <v>0</v>
      </c>
      <c r="CQ45" s="92">
        <v>0</v>
      </c>
      <c r="CR45" s="92">
        <f t="shared" si="6"/>
        <v>0</v>
      </c>
      <c r="CS45" s="92">
        <v>0</v>
      </c>
      <c r="CT45" s="92">
        <v>0</v>
      </c>
      <c r="CU45" s="93">
        <v>0</v>
      </c>
    </row>
    <row r="46" spans="1:99" s="38" customFormat="1" ht="14.25" customHeight="1">
      <c r="A46" s="82" t="s">
        <v>544</v>
      </c>
      <c r="B46" s="83"/>
      <c r="C46" s="97"/>
      <c r="D46" s="102" t="s">
        <v>622</v>
      </c>
      <c r="E46" s="84">
        <f>E47+E52+E54+E57</f>
        <v>377.62</v>
      </c>
      <c r="F46" s="84">
        <f>F47+F52+F54+F57</f>
        <v>52.35</v>
      </c>
      <c r="G46" s="84">
        <f>G47+G52+G54+G57</f>
        <v>15.959999999999999</v>
      </c>
      <c r="H46" s="84">
        <f>H47+H52+H54+H57</f>
        <v>36.39</v>
      </c>
      <c r="I46" s="84">
        <v>0</v>
      </c>
      <c r="J46" s="84">
        <v>0</v>
      </c>
      <c r="K46" s="84">
        <v>0</v>
      </c>
      <c r="L46" s="84">
        <v>0</v>
      </c>
      <c r="M46" s="84">
        <v>0</v>
      </c>
      <c r="N46" s="84">
        <v>0</v>
      </c>
      <c r="O46" s="84">
        <v>0</v>
      </c>
      <c r="P46" s="84">
        <f t="shared" si="1"/>
        <v>61.6</v>
      </c>
      <c r="Q46" s="84">
        <f>Q47+Q52+Q54+Q57</f>
        <v>28.6</v>
      </c>
      <c r="R46" s="84">
        <v>0</v>
      </c>
      <c r="S46" s="84">
        <v>0</v>
      </c>
      <c r="T46" s="84">
        <v>0</v>
      </c>
      <c r="U46" s="84">
        <v>0</v>
      </c>
      <c r="V46" s="84">
        <v>0</v>
      </c>
      <c r="W46" s="84">
        <v>0</v>
      </c>
      <c r="X46" s="84">
        <v>0</v>
      </c>
      <c r="Y46" s="84">
        <v>0</v>
      </c>
      <c r="Z46" s="84">
        <f>Z47+Z52+Z54+Z57</f>
        <v>3</v>
      </c>
      <c r="AA46" s="84">
        <f>AA47+AA52+AA54+AA57</f>
        <v>0</v>
      </c>
      <c r="AB46" s="84">
        <f>AB47+AB52+AB54+AB57</f>
        <v>30</v>
      </c>
      <c r="AC46" s="84">
        <v>0</v>
      </c>
      <c r="AD46" s="84">
        <v>0</v>
      </c>
      <c r="AE46" s="84">
        <v>0</v>
      </c>
      <c r="AF46" s="84">
        <v>0</v>
      </c>
      <c r="AG46" s="84">
        <v>0</v>
      </c>
      <c r="AH46" s="84">
        <v>0</v>
      </c>
      <c r="AI46" s="84">
        <v>0</v>
      </c>
      <c r="AJ46" s="84">
        <v>0</v>
      </c>
      <c r="AK46" s="84">
        <v>0</v>
      </c>
      <c r="AL46" s="84">
        <v>0</v>
      </c>
      <c r="AM46" s="84">
        <v>0</v>
      </c>
      <c r="AN46" s="84">
        <v>0</v>
      </c>
      <c r="AO46" s="84">
        <v>0</v>
      </c>
      <c r="AP46" s="84">
        <v>0</v>
      </c>
      <c r="AQ46" s="84">
        <v>0</v>
      </c>
      <c r="AR46" s="84">
        <f t="shared" si="8"/>
        <v>248.74</v>
      </c>
      <c r="AS46" s="84">
        <v>0</v>
      </c>
      <c r="AT46" s="84">
        <v>0</v>
      </c>
      <c r="AU46" s="84">
        <v>0</v>
      </c>
      <c r="AV46" s="84">
        <v>0</v>
      </c>
      <c r="AW46" s="84">
        <f>AW47+AW52+AW54+AW57</f>
        <v>87.48</v>
      </c>
      <c r="AX46" s="84">
        <v>0</v>
      </c>
      <c r="AY46" s="84">
        <v>0</v>
      </c>
      <c r="AZ46" s="84">
        <v>0</v>
      </c>
      <c r="BA46" s="84">
        <f>BA47+BA52+BA54+BA57</f>
        <v>0.05</v>
      </c>
      <c r="BB46" s="84">
        <f>BB47+BB52+BB54+BB57</f>
        <v>161</v>
      </c>
      <c r="BC46" s="84">
        <f>BC47+BC52+BC54+BC57</f>
        <v>0.21</v>
      </c>
      <c r="BD46" s="84">
        <v>0</v>
      </c>
      <c r="BE46" s="84">
        <v>0</v>
      </c>
      <c r="BF46" s="84">
        <v>0</v>
      </c>
      <c r="BG46" s="84">
        <v>0</v>
      </c>
      <c r="BH46" s="84">
        <v>0</v>
      </c>
      <c r="BI46" s="84">
        <f t="shared" si="2"/>
        <v>0</v>
      </c>
      <c r="BJ46" s="84">
        <v>0</v>
      </c>
      <c r="BK46" s="84">
        <v>0</v>
      </c>
      <c r="BL46" s="84">
        <v>0</v>
      </c>
      <c r="BM46" s="84">
        <v>0</v>
      </c>
      <c r="BN46" s="84">
        <v>0</v>
      </c>
      <c r="BO46" s="84">
        <v>0</v>
      </c>
      <c r="BP46" s="84">
        <v>0</v>
      </c>
      <c r="BQ46" s="84">
        <v>0</v>
      </c>
      <c r="BR46" s="84">
        <v>0</v>
      </c>
      <c r="BS46" s="84">
        <v>0</v>
      </c>
      <c r="BT46" s="84">
        <f t="shared" si="3"/>
        <v>14.93</v>
      </c>
      <c r="BU46" s="84">
        <v>0</v>
      </c>
      <c r="BV46" s="84">
        <v>0</v>
      </c>
      <c r="BW46" s="84">
        <v>0</v>
      </c>
      <c r="BX46" s="84">
        <f>BX47+BX52+BX54+BX57</f>
        <v>14.93</v>
      </c>
      <c r="BY46" s="84">
        <v>0</v>
      </c>
      <c r="BZ46" s="84">
        <v>0</v>
      </c>
      <c r="CA46" s="84">
        <v>0</v>
      </c>
      <c r="CB46" s="84">
        <v>0</v>
      </c>
      <c r="CC46" s="84">
        <v>0</v>
      </c>
      <c r="CD46" s="84">
        <v>0</v>
      </c>
      <c r="CE46" s="84">
        <v>0</v>
      </c>
      <c r="CF46" s="84">
        <v>0</v>
      </c>
      <c r="CG46" s="84">
        <v>0</v>
      </c>
      <c r="CH46" s="84">
        <v>0</v>
      </c>
      <c r="CI46" s="84">
        <v>0</v>
      </c>
      <c r="CJ46" s="84">
        <f t="shared" si="4"/>
        <v>0</v>
      </c>
      <c r="CK46" s="84">
        <v>0</v>
      </c>
      <c r="CL46" s="84">
        <v>0</v>
      </c>
      <c r="CM46" s="84">
        <v>0</v>
      </c>
      <c r="CN46" s="84">
        <v>0</v>
      </c>
      <c r="CO46" s="84">
        <f t="shared" si="5"/>
        <v>0</v>
      </c>
      <c r="CP46" s="84">
        <v>0</v>
      </c>
      <c r="CQ46" s="84">
        <v>0</v>
      </c>
      <c r="CR46" s="84">
        <f t="shared" si="6"/>
        <v>0</v>
      </c>
      <c r="CS46" s="84">
        <v>0</v>
      </c>
      <c r="CT46" s="84">
        <v>0</v>
      </c>
      <c r="CU46" s="85">
        <v>0</v>
      </c>
    </row>
    <row r="47" spans="1:99" s="31" customFormat="1" ht="15" customHeight="1">
      <c r="A47" s="86" t="s">
        <v>544</v>
      </c>
      <c r="B47" s="87" t="s">
        <v>473</v>
      </c>
      <c r="C47" s="99"/>
      <c r="D47" s="103" t="s">
        <v>603</v>
      </c>
      <c r="E47" s="88">
        <f t="shared" si="9"/>
        <v>198.28000000000003</v>
      </c>
      <c r="F47" s="88">
        <f t="shared" si="7"/>
        <v>31.14</v>
      </c>
      <c r="G47" s="88">
        <v>9.85</v>
      </c>
      <c r="H47" s="88">
        <v>21.29</v>
      </c>
      <c r="I47" s="88">
        <v>0</v>
      </c>
      <c r="J47" s="88">
        <v>0</v>
      </c>
      <c r="K47" s="88">
        <v>0</v>
      </c>
      <c r="L47" s="88">
        <v>0</v>
      </c>
      <c r="M47" s="88">
        <v>0</v>
      </c>
      <c r="N47" s="88">
        <v>0</v>
      </c>
      <c r="O47" s="88">
        <v>0</v>
      </c>
      <c r="P47" s="88">
        <f t="shared" si="1"/>
        <v>0</v>
      </c>
      <c r="Q47" s="88">
        <v>0</v>
      </c>
      <c r="R47" s="88">
        <v>0</v>
      </c>
      <c r="S47" s="88">
        <v>0</v>
      </c>
      <c r="T47" s="88">
        <v>0</v>
      </c>
      <c r="U47" s="88">
        <v>0</v>
      </c>
      <c r="V47" s="88">
        <v>0</v>
      </c>
      <c r="W47" s="88">
        <v>0</v>
      </c>
      <c r="X47" s="88">
        <v>0</v>
      </c>
      <c r="Y47" s="88">
        <v>0</v>
      </c>
      <c r="Z47" s="88">
        <v>0</v>
      </c>
      <c r="AA47" s="88">
        <v>0</v>
      </c>
      <c r="AB47" s="88">
        <v>0</v>
      </c>
      <c r="AC47" s="88">
        <v>0</v>
      </c>
      <c r="AD47" s="88">
        <v>0</v>
      </c>
      <c r="AE47" s="88">
        <v>0</v>
      </c>
      <c r="AF47" s="88">
        <v>0</v>
      </c>
      <c r="AG47" s="88">
        <v>0</v>
      </c>
      <c r="AH47" s="88">
        <v>0</v>
      </c>
      <c r="AI47" s="88">
        <v>0</v>
      </c>
      <c r="AJ47" s="88">
        <v>0</v>
      </c>
      <c r="AK47" s="88">
        <v>0</v>
      </c>
      <c r="AL47" s="88">
        <v>0</v>
      </c>
      <c r="AM47" s="88">
        <v>0</v>
      </c>
      <c r="AN47" s="88">
        <v>0</v>
      </c>
      <c r="AO47" s="88">
        <v>0</v>
      </c>
      <c r="AP47" s="88">
        <v>0</v>
      </c>
      <c r="AQ47" s="88">
        <v>0</v>
      </c>
      <c r="AR47" s="88">
        <f t="shared" si="8"/>
        <v>163.64000000000001</v>
      </c>
      <c r="AS47" s="88">
        <v>0</v>
      </c>
      <c r="AT47" s="88">
        <v>0</v>
      </c>
      <c r="AU47" s="88">
        <v>0</v>
      </c>
      <c r="AV47" s="88">
        <v>0</v>
      </c>
      <c r="AW47" s="88">
        <v>2.4</v>
      </c>
      <c r="AX47" s="88">
        <v>0</v>
      </c>
      <c r="AY47" s="88">
        <v>0</v>
      </c>
      <c r="AZ47" s="88">
        <v>0</v>
      </c>
      <c r="BA47" s="88">
        <v>0.03</v>
      </c>
      <c r="BB47" s="88">
        <v>161</v>
      </c>
      <c r="BC47" s="88">
        <v>0.21</v>
      </c>
      <c r="BD47" s="88">
        <v>0</v>
      </c>
      <c r="BE47" s="88">
        <v>0</v>
      </c>
      <c r="BF47" s="88">
        <v>0</v>
      </c>
      <c r="BG47" s="88">
        <v>0</v>
      </c>
      <c r="BH47" s="88">
        <v>0</v>
      </c>
      <c r="BI47" s="88">
        <f t="shared" si="2"/>
        <v>0</v>
      </c>
      <c r="BJ47" s="88">
        <v>0</v>
      </c>
      <c r="BK47" s="88">
        <v>0</v>
      </c>
      <c r="BL47" s="88">
        <v>0</v>
      </c>
      <c r="BM47" s="88">
        <v>0</v>
      </c>
      <c r="BN47" s="88">
        <v>0</v>
      </c>
      <c r="BO47" s="88">
        <v>0</v>
      </c>
      <c r="BP47" s="88">
        <v>0</v>
      </c>
      <c r="BQ47" s="88">
        <v>0</v>
      </c>
      <c r="BR47" s="88">
        <v>0</v>
      </c>
      <c r="BS47" s="88">
        <v>0</v>
      </c>
      <c r="BT47" s="88">
        <f t="shared" si="3"/>
        <v>3.5</v>
      </c>
      <c r="BU47" s="88">
        <v>0</v>
      </c>
      <c r="BV47" s="88">
        <v>0</v>
      </c>
      <c r="BW47" s="88">
        <v>0</v>
      </c>
      <c r="BX47" s="88">
        <v>3.5</v>
      </c>
      <c r="BY47" s="88">
        <v>0</v>
      </c>
      <c r="BZ47" s="88">
        <v>0</v>
      </c>
      <c r="CA47" s="88">
        <v>0</v>
      </c>
      <c r="CB47" s="88">
        <v>0</v>
      </c>
      <c r="CC47" s="88">
        <v>0</v>
      </c>
      <c r="CD47" s="88">
        <v>0</v>
      </c>
      <c r="CE47" s="88">
        <v>0</v>
      </c>
      <c r="CF47" s="88">
        <v>0</v>
      </c>
      <c r="CG47" s="88">
        <v>0</v>
      </c>
      <c r="CH47" s="88">
        <v>0</v>
      </c>
      <c r="CI47" s="88">
        <v>0</v>
      </c>
      <c r="CJ47" s="88">
        <f t="shared" si="4"/>
        <v>0</v>
      </c>
      <c r="CK47" s="88">
        <v>0</v>
      </c>
      <c r="CL47" s="88">
        <v>0</v>
      </c>
      <c r="CM47" s="88">
        <v>0</v>
      </c>
      <c r="CN47" s="88">
        <v>0</v>
      </c>
      <c r="CO47" s="88">
        <f t="shared" si="5"/>
        <v>0</v>
      </c>
      <c r="CP47" s="88">
        <v>0</v>
      </c>
      <c r="CQ47" s="88">
        <v>0</v>
      </c>
      <c r="CR47" s="88">
        <f t="shared" si="6"/>
        <v>0</v>
      </c>
      <c r="CS47" s="88">
        <v>0</v>
      </c>
      <c r="CT47" s="88">
        <v>0</v>
      </c>
      <c r="CU47" s="89">
        <v>0</v>
      </c>
    </row>
    <row r="48" spans="1:99" s="32" customFormat="1" ht="15" customHeight="1">
      <c r="A48" s="90" t="s">
        <v>645</v>
      </c>
      <c r="B48" s="91" t="s">
        <v>646</v>
      </c>
      <c r="C48" s="95" t="s">
        <v>647</v>
      </c>
      <c r="D48" s="101" t="s">
        <v>648</v>
      </c>
      <c r="E48" s="92">
        <f t="shared" si="9"/>
        <v>31.17</v>
      </c>
      <c r="F48" s="92">
        <f t="shared" si="7"/>
        <v>31.14</v>
      </c>
      <c r="G48" s="92">
        <v>9.85</v>
      </c>
      <c r="H48" s="92">
        <v>21.29</v>
      </c>
      <c r="I48" s="92">
        <v>0</v>
      </c>
      <c r="J48" s="92">
        <v>0</v>
      </c>
      <c r="K48" s="92">
        <v>0</v>
      </c>
      <c r="L48" s="92">
        <v>0</v>
      </c>
      <c r="M48" s="92">
        <v>0</v>
      </c>
      <c r="N48" s="92">
        <v>0</v>
      </c>
      <c r="O48" s="92">
        <v>0</v>
      </c>
      <c r="P48" s="92">
        <f t="shared" si="1"/>
        <v>0</v>
      </c>
      <c r="Q48" s="92">
        <v>0</v>
      </c>
      <c r="R48" s="92">
        <v>0</v>
      </c>
      <c r="S48" s="92">
        <v>0</v>
      </c>
      <c r="T48" s="92">
        <v>0</v>
      </c>
      <c r="U48" s="92">
        <v>0</v>
      </c>
      <c r="V48" s="92">
        <v>0</v>
      </c>
      <c r="W48" s="92">
        <v>0</v>
      </c>
      <c r="X48" s="92">
        <v>0</v>
      </c>
      <c r="Y48" s="92">
        <v>0</v>
      </c>
      <c r="Z48" s="92">
        <v>0</v>
      </c>
      <c r="AA48" s="92">
        <v>0</v>
      </c>
      <c r="AB48" s="92">
        <v>0</v>
      </c>
      <c r="AC48" s="92">
        <v>0</v>
      </c>
      <c r="AD48" s="92">
        <v>0</v>
      </c>
      <c r="AE48" s="92">
        <v>0</v>
      </c>
      <c r="AF48" s="92">
        <v>0</v>
      </c>
      <c r="AG48" s="92">
        <v>0</v>
      </c>
      <c r="AH48" s="92">
        <v>0</v>
      </c>
      <c r="AI48" s="92">
        <v>0</v>
      </c>
      <c r="AJ48" s="92">
        <v>0</v>
      </c>
      <c r="AK48" s="92">
        <v>0</v>
      </c>
      <c r="AL48" s="92">
        <v>0</v>
      </c>
      <c r="AM48" s="92">
        <v>0</v>
      </c>
      <c r="AN48" s="92">
        <v>0</v>
      </c>
      <c r="AO48" s="92">
        <v>0</v>
      </c>
      <c r="AP48" s="92">
        <v>0</v>
      </c>
      <c r="AQ48" s="92">
        <v>0</v>
      </c>
      <c r="AR48" s="92">
        <f t="shared" si="8"/>
        <v>0.03</v>
      </c>
      <c r="AS48" s="92">
        <v>0</v>
      </c>
      <c r="AT48" s="92">
        <v>0</v>
      </c>
      <c r="AU48" s="92">
        <v>0</v>
      </c>
      <c r="AV48" s="92">
        <v>0</v>
      </c>
      <c r="AW48" s="92">
        <v>0</v>
      </c>
      <c r="AX48" s="92">
        <v>0</v>
      </c>
      <c r="AY48" s="92">
        <v>0</v>
      </c>
      <c r="AZ48" s="92">
        <v>0</v>
      </c>
      <c r="BA48" s="92">
        <v>0.03</v>
      </c>
      <c r="BB48" s="92">
        <v>0</v>
      </c>
      <c r="BC48" s="92">
        <v>0</v>
      </c>
      <c r="BD48" s="92">
        <v>0</v>
      </c>
      <c r="BE48" s="92">
        <v>0</v>
      </c>
      <c r="BF48" s="92">
        <v>0</v>
      </c>
      <c r="BG48" s="92">
        <v>0</v>
      </c>
      <c r="BH48" s="92">
        <v>0</v>
      </c>
      <c r="BI48" s="92">
        <f t="shared" si="2"/>
        <v>0</v>
      </c>
      <c r="BJ48" s="92">
        <v>0</v>
      </c>
      <c r="BK48" s="92">
        <v>0</v>
      </c>
      <c r="BL48" s="92">
        <v>0</v>
      </c>
      <c r="BM48" s="92">
        <v>0</v>
      </c>
      <c r="BN48" s="92">
        <v>0</v>
      </c>
      <c r="BO48" s="92">
        <v>0</v>
      </c>
      <c r="BP48" s="92">
        <v>0</v>
      </c>
      <c r="BQ48" s="92">
        <v>0</v>
      </c>
      <c r="BR48" s="92">
        <v>0</v>
      </c>
      <c r="BS48" s="92">
        <v>0</v>
      </c>
      <c r="BT48" s="92">
        <f t="shared" si="3"/>
        <v>0</v>
      </c>
      <c r="BU48" s="92">
        <v>0</v>
      </c>
      <c r="BV48" s="92">
        <v>0</v>
      </c>
      <c r="BW48" s="92">
        <v>0</v>
      </c>
      <c r="BX48" s="92">
        <v>0</v>
      </c>
      <c r="BY48" s="92">
        <v>0</v>
      </c>
      <c r="BZ48" s="92">
        <v>0</v>
      </c>
      <c r="CA48" s="92">
        <v>0</v>
      </c>
      <c r="CB48" s="92">
        <v>0</v>
      </c>
      <c r="CC48" s="92">
        <v>0</v>
      </c>
      <c r="CD48" s="92">
        <v>0</v>
      </c>
      <c r="CE48" s="92">
        <v>0</v>
      </c>
      <c r="CF48" s="92">
        <v>0</v>
      </c>
      <c r="CG48" s="92">
        <v>0</v>
      </c>
      <c r="CH48" s="92">
        <v>0</v>
      </c>
      <c r="CI48" s="92">
        <v>0</v>
      </c>
      <c r="CJ48" s="92">
        <f t="shared" si="4"/>
        <v>0</v>
      </c>
      <c r="CK48" s="92">
        <v>0</v>
      </c>
      <c r="CL48" s="92">
        <v>0</v>
      </c>
      <c r="CM48" s="92">
        <v>0</v>
      </c>
      <c r="CN48" s="92">
        <v>0</v>
      </c>
      <c r="CO48" s="92">
        <f t="shared" si="5"/>
        <v>0</v>
      </c>
      <c r="CP48" s="92">
        <v>0</v>
      </c>
      <c r="CQ48" s="92">
        <v>0</v>
      </c>
      <c r="CR48" s="92">
        <f t="shared" si="6"/>
        <v>0</v>
      </c>
      <c r="CS48" s="92">
        <v>0</v>
      </c>
      <c r="CT48" s="92">
        <v>0</v>
      </c>
      <c r="CU48" s="93">
        <v>0</v>
      </c>
    </row>
    <row r="49" spans="1:99" s="32" customFormat="1" ht="15" customHeight="1">
      <c r="A49" s="90" t="s">
        <v>645</v>
      </c>
      <c r="B49" s="91" t="s">
        <v>646</v>
      </c>
      <c r="C49" s="95" t="s">
        <v>649</v>
      </c>
      <c r="D49" s="101" t="s">
        <v>650</v>
      </c>
      <c r="E49" s="92">
        <f t="shared" si="9"/>
        <v>161</v>
      </c>
      <c r="F49" s="92">
        <f t="shared" si="7"/>
        <v>0</v>
      </c>
      <c r="G49" s="92">
        <v>0</v>
      </c>
      <c r="H49" s="92">
        <v>0</v>
      </c>
      <c r="I49" s="92">
        <v>0</v>
      </c>
      <c r="J49" s="92">
        <v>0</v>
      </c>
      <c r="K49" s="92">
        <v>0</v>
      </c>
      <c r="L49" s="92">
        <v>0</v>
      </c>
      <c r="M49" s="92">
        <v>0</v>
      </c>
      <c r="N49" s="92">
        <v>0</v>
      </c>
      <c r="O49" s="92">
        <v>0</v>
      </c>
      <c r="P49" s="92">
        <f t="shared" si="1"/>
        <v>0</v>
      </c>
      <c r="Q49" s="92">
        <v>0</v>
      </c>
      <c r="R49" s="92">
        <v>0</v>
      </c>
      <c r="S49" s="92">
        <v>0</v>
      </c>
      <c r="T49" s="92">
        <v>0</v>
      </c>
      <c r="U49" s="92">
        <v>0</v>
      </c>
      <c r="V49" s="92">
        <v>0</v>
      </c>
      <c r="W49" s="92">
        <v>0</v>
      </c>
      <c r="X49" s="92">
        <v>0</v>
      </c>
      <c r="Y49" s="92">
        <v>0</v>
      </c>
      <c r="Z49" s="92">
        <v>0</v>
      </c>
      <c r="AA49" s="92">
        <v>0</v>
      </c>
      <c r="AB49" s="92">
        <v>0</v>
      </c>
      <c r="AC49" s="92">
        <v>0</v>
      </c>
      <c r="AD49" s="92">
        <v>0</v>
      </c>
      <c r="AE49" s="92">
        <v>0</v>
      </c>
      <c r="AF49" s="92">
        <v>0</v>
      </c>
      <c r="AG49" s="92">
        <v>0</v>
      </c>
      <c r="AH49" s="92">
        <v>0</v>
      </c>
      <c r="AI49" s="92">
        <v>0</v>
      </c>
      <c r="AJ49" s="92">
        <v>0</v>
      </c>
      <c r="AK49" s="92">
        <v>0</v>
      </c>
      <c r="AL49" s="92">
        <v>0</v>
      </c>
      <c r="AM49" s="92">
        <v>0</v>
      </c>
      <c r="AN49" s="92">
        <v>0</v>
      </c>
      <c r="AO49" s="92">
        <v>0</v>
      </c>
      <c r="AP49" s="92">
        <v>0</v>
      </c>
      <c r="AQ49" s="92">
        <v>0</v>
      </c>
      <c r="AR49" s="92">
        <f t="shared" si="8"/>
        <v>161</v>
      </c>
      <c r="AS49" s="92">
        <v>0</v>
      </c>
      <c r="AT49" s="92">
        <v>0</v>
      </c>
      <c r="AU49" s="92">
        <v>0</v>
      </c>
      <c r="AV49" s="92">
        <v>0</v>
      </c>
      <c r="AW49" s="92">
        <v>0</v>
      </c>
      <c r="AX49" s="92">
        <v>0</v>
      </c>
      <c r="AY49" s="92">
        <v>0</v>
      </c>
      <c r="AZ49" s="92">
        <v>0</v>
      </c>
      <c r="BA49" s="92">
        <v>0</v>
      </c>
      <c r="BB49" s="92">
        <v>161</v>
      </c>
      <c r="BC49" s="92">
        <v>0</v>
      </c>
      <c r="BD49" s="92">
        <v>0</v>
      </c>
      <c r="BE49" s="92">
        <v>0</v>
      </c>
      <c r="BF49" s="92">
        <v>0</v>
      </c>
      <c r="BG49" s="92">
        <v>0</v>
      </c>
      <c r="BH49" s="92">
        <v>0</v>
      </c>
      <c r="BI49" s="92">
        <f t="shared" si="2"/>
        <v>0</v>
      </c>
      <c r="BJ49" s="92">
        <v>0</v>
      </c>
      <c r="BK49" s="92">
        <v>0</v>
      </c>
      <c r="BL49" s="92">
        <v>0</v>
      </c>
      <c r="BM49" s="92">
        <v>0</v>
      </c>
      <c r="BN49" s="92">
        <v>0</v>
      </c>
      <c r="BO49" s="92">
        <v>0</v>
      </c>
      <c r="BP49" s="92">
        <v>0</v>
      </c>
      <c r="BQ49" s="92">
        <v>0</v>
      </c>
      <c r="BR49" s="92">
        <v>0</v>
      </c>
      <c r="BS49" s="92">
        <v>0</v>
      </c>
      <c r="BT49" s="92">
        <f t="shared" si="3"/>
        <v>0</v>
      </c>
      <c r="BU49" s="92">
        <v>0</v>
      </c>
      <c r="BV49" s="92">
        <v>0</v>
      </c>
      <c r="BW49" s="92">
        <v>0</v>
      </c>
      <c r="BX49" s="92">
        <v>0</v>
      </c>
      <c r="BY49" s="92">
        <v>0</v>
      </c>
      <c r="BZ49" s="92">
        <v>0</v>
      </c>
      <c r="CA49" s="92">
        <v>0</v>
      </c>
      <c r="CB49" s="92">
        <v>0</v>
      </c>
      <c r="CC49" s="92">
        <v>0</v>
      </c>
      <c r="CD49" s="92">
        <v>0</v>
      </c>
      <c r="CE49" s="92">
        <v>0</v>
      </c>
      <c r="CF49" s="92">
        <v>0</v>
      </c>
      <c r="CG49" s="92">
        <v>0</v>
      </c>
      <c r="CH49" s="92">
        <v>0</v>
      </c>
      <c r="CI49" s="92">
        <v>0</v>
      </c>
      <c r="CJ49" s="92">
        <f t="shared" si="4"/>
        <v>0</v>
      </c>
      <c r="CK49" s="92">
        <v>0</v>
      </c>
      <c r="CL49" s="92">
        <v>0</v>
      </c>
      <c r="CM49" s="92">
        <v>0</v>
      </c>
      <c r="CN49" s="92">
        <v>0</v>
      </c>
      <c r="CO49" s="92">
        <f t="shared" si="5"/>
        <v>0</v>
      </c>
      <c r="CP49" s="92">
        <v>0</v>
      </c>
      <c r="CQ49" s="92">
        <v>0</v>
      </c>
      <c r="CR49" s="92">
        <f t="shared" si="6"/>
        <v>0</v>
      </c>
      <c r="CS49" s="92">
        <v>0</v>
      </c>
      <c r="CT49" s="92">
        <v>0</v>
      </c>
      <c r="CU49" s="93">
        <v>0</v>
      </c>
    </row>
    <row r="50" spans="1:99" s="32" customFormat="1" ht="15" customHeight="1">
      <c r="A50" s="90" t="s">
        <v>645</v>
      </c>
      <c r="B50" s="91" t="s">
        <v>646</v>
      </c>
      <c r="C50" s="95" t="s">
        <v>651</v>
      </c>
      <c r="D50" s="101" t="s">
        <v>652</v>
      </c>
      <c r="E50" s="92">
        <f t="shared" si="9"/>
        <v>3.5</v>
      </c>
      <c r="F50" s="92">
        <f t="shared" si="7"/>
        <v>0</v>
      </c>
      <c r="G50" s="92">
        <v>0</v>
      </c>
      <c r="H50" s="92">
        <v>0</v>
      </c>
      <c r="I50" s="92">
        <v>0</v>
      </c>
      <c r="J50" s="92">
        <v>0</v>
      </c>
      <c r="K50" s="92">
        <v>0</v>
      </c>
      <c r="L50" s="92">
        <v>0</v>
      </c>
      <c r="M50" s="92">
        <v>0</v>
      </c>
      <c r="N50" s="92">
        <v>0</v>
      </c>
      <c r="O50" s="92">
        <v>0</v>
      </c>
      <c r="P50" s="92">
        <f t="shared" si="1"/>
        <v>0</v>
      </c>
      <c r="Q50" s="92">
        <v>0</v>
      </c>
      <c r="R50" s="92">
        <v>0</v>
      </c>
      <c r="S50" s="92">
        <v>0</v>
      </c>
      <c r="T50" s="92">
        <v>0</v>
      </c>
      <c r="U50" s="92">
        <v>0</v>
      </c>
      <c r="V50" s="92">
        <v>0</v>
      </c>
      <c r="W50" s="92">
        <v>0</v>
      </c>
      <c r="X50" s="92">
        <v>0</v>
      </c>
      <c r="Y50" s="92">
        <v>0</v>
      </c>
      <c r="Z50" s="92">
        <v>0</v>
      </c>
      <c r="AA50" s="92">
        <v>0</v>
      </c>
      <c r="AB50" s="92">
        <v>0</v>
      </c>
      <c r="AC50" s="92">
        <v>0</v>
      </c>
      <c r="AD50" s="92">
        <v>0</v>
      </c>
      <c r="AE50" s="92">
        <v>0</v>
      </c>
      <c r="AF50" s="92">
        <v>0</v>
      </c>
      <c r="AG50" s="92">
        <v>0</v>
      </c>
      <c r="AH50" s="92">
        <v>0</v>
      </c>
      <c r="AI50" s="92">
        <v>0</v>
      </c>
      <c r="AJ50" s="92">
        <v>0</v>
      </c>
      <c r="AK50" s="92">
        <v>0</v>
      </c>
      <c r="AL50" s="92">
        <v>0</v>
      </c>
      <c r="AM50" s="92">
        <v>0</v>
      </c>
      <c r="AN50" s="92">
        <v>0</v>
      </c>
      <c r="AO50" s="92">
        <v>0</v>
      </c>
      <c r="AP50" s="92">
        <v>0</v>
      </c>
      <c r="AQ50" s="92">
        <v>0</v>
      </c>
      <c r="AR50" s="92">
        <f t="shared" si="8"/>
        <v>0</v>
      </c>
      <c r="AS50" s="92">
        <v>0</v>
      </c>
      <c r="AT50" s="92">
        <v>0</v>
      </c>
      <c r="AU50" s="92">
        <v>0</v>
      </c>
      <c r="AV50" s="92">
        <v>0</v>
      </c>
      <c r="AW50" s="92">
        <v>0</v>
      </c>
      <c r="AX50" s="92">
        <v>0</v>
      </c>
      <c r="AY50" s="92">
        <v>0</v>
      </c>
      <c r="AZ50" s="92">
        <v>0</v>
      </c>
      <c r="BA50" s="92">
        <v>0</v>
      </c>
      <c r="BB50" s="92">
        <v>0</v>
      </c>
      <c r="BC50" s="92">
        <v>0</v>
      </c>
      <c r="BD50" s="92">
        <v>0</v>
      </c>
      <c r="BE50" s="92">
        <v>0</v>
      </c>
      <c r="BF50" s="92">
        <v>0</v>
      </c>
      <c r="BG50" s="92">
        <v>0</v>
      </c>
      <c r="BH50" s="92">
        <v>0</v>
      </c>
      <c r="BI50" s="92">
        <f t="shared" si="2"/>
        <v>0</v>
      </c>
      <c r="BJ50" s="92">
        <v>0</v>
      </c>
      <c r="BK50" s="92">
        <v>0</v>
      </c>
      <c r="BL50" s="92">
        <v>0</v>
      </c>
      <c r="BM50" s="92">
        <v>0</v>
      </c>
      <c r="BN50" s="92">
        <v>0</v>
      </c>
      <c r="BO50" s="92">
        <v>0</v>
      </c>
      <c r="BP50" s="92">
        <v>0</v>
      </c>
      <c r="BQ50" s="92">
        <v>0</v>
      </c>
      <c r="BR50" s="92">
        <v>0</v>
      </c>
      <c r="BS50" s="92">
        <v>0</v>
      </c>
      <c r="BT50" s="92">
        <f t="shared" si="3"/>
        <v>3.5</v>
      </c>
      <c r="BU50" s="92">
        <v>0</v>
      </c>
      <c r="BV50" s="92">
        <v>0</v>
      </c>
      <c r="BW50" s="92">
        <v>0</v>
      </c>
      <c r="BX50" s="92">
        <v>3.5</v>
      </c>
      <c r="BY50" s="92">
        <v>0</v>
      </c>
      <c r="BZ50" s="92">
        <v>0</v>
      </c>
      <c r="CA50" s="92">
        <v>0</v>
      </c>
      <c r="CB50" s="92">
        <v>0</v>
      </c>
      <c r="CC50" s="92">
        <v>0</v>
      </c>
      <c r="CD50" s="92">
        <v>0</v>
      </c>
      <c r="CE50" s="92">
        <v>0</v>
      </c>
      <c r="CF50" s="92">
        <v>0</v>
      </c>
      <c r="CG50" s="92">
        <v>0</v>
      </c>
      <c r="CH50" s="92">
        <v>0</v>
      </c>
      <c r="CI50" s="92">
        <v>0</v>
      </c>
      <c r="CJ50" s="92">
        <f t="shared" si="4"/>
        <v>0</v>
      </c>
      <c r="CK50" s="92">
        <v>0</v>
      </c>
      <c r="CL50" s="92">
        <v>0</v>
      </c>
      <c r="CM50" s="92">
        <v>0</v>
      </c>
      <c r="CN50" s="92">
        <v>0</v>
      </c>
      <c r="CO50" s="92">
        <f t="shared" si="5"/>
        <v>0</v>
      </c>
      <c r="CP50" s="92">
        <v>0</v>
      </c>
      <c r="CQ50" s="92">
        <v>0</v>
      </c>
      <c r="CR50" s="92">
        <f t="shared" si="6"/>
        <v>0</v>
      </c>
      <c r="CS50" s="92">
        <v>0</v>
      </c>
      <c r="CT50" s="92">
        <v>0</v>
      </c>
      <c r="CU50" s="93">
        <v>0</v>
      </c>
    </row>
    <row r="51" spans="1:99" s="32" customFormat="1" ht="15" customHeight="1">
      <c r="A51" s="90" t="s">
        <v>645</v>
      </c>
      <c r="B51" s="91" t="s">
        <v>646</v>
      </c>
      <c r="C51" s="95" t="s">
        <v>653</v>
      </c>
      <c r="D51" s="101" t="s">
        <v>654</v>
      </c>
      <c r="E51" s="92">
        <f t="shared" si="9"/>
        <v>2.61</v>
      </c>
      <c r="F51" s="92">
        <f t="shared" si="7"/>
        <v>0</v>
      </c>
      <c r="G51" s="92">
        <v>0</v>
      </c>
      <c r="H51" s="92">
        <v>0</v>
      </c>
      <c r="I51" s="92">
        <v>0</v>
      </c>
      <c r="J51" s="92">
        <v>0</v>
      </c>
      <c r="K51" s="92">
        <v>0</v>
      </c>
      <c r="L51" s="92">
        <v>0</v>
      </c>
      <c r="M51" s="92">
        <v>0</v>
      </c>
      <c r="N51" s="92">
        <v>0</v>
      </c>
      <c r="O51" s="92">
        <v>0</v>
      </c>
      <c r="P51" s="92">
        <f t="shared" si="1"/>
        <v>0</v>
      </c>
      <c r="Q51" s="92">
        <v>0</v>
      </c>
      <c r="R51" s="92">
        <v>0</v>
      </c>
      <c r="S51" s="92">
        <v>0</v>
      </c>
      <c r="T51" s="92">
        <v>0</v>
      </c>
      <c r="U51" s="92">
        <v>0</v>
      </c>
      <c r="V51" s="92">
        <v>0</v>
      </c>
      <c r="W51" s="92">
        <v>0</v>
      </c>
      <c r="X51" s="92">
        <v>0</v>
      </c>
      <c r="Y51" s="92">
        <v>0</v>
      </c>
      <c r="Z51" s="92">
        <v>0</v>
      </c>
      <c r="AA51" s="92">
        <v>0</v>
      </c>
      <c r="AB51" s="92">
        <v>0</v>
      </c>
      <c r="AC51" s="92">
        <v>0</v>
      </c>
      <c r="AD51" s="92">
        <v>0</v>
      </c>
      <c r="AE51" s="92">
        <v>0</v>
      </c>
      <c r="AF51" s="92">
        <v>0</v>
      </c>
      <c r="AG51" s="92">
        <v>0</v>
      </c>
      <c r="AH51" s="92">
        <v>0</v>
      </c>
      <c r="AI51" s="92">
        <v>0</v>
      </c>
      <c r="AJ51" s="92">
        <v>0</v>
      </c>
      <c r="AK51" s="92">
        <v>0</v>
      </c>
      <c r="AL51" s="92">
        <v>0</v>
      </c>
      <c r="AM51" s="92">
        <v>0</v>
      </c>
      <c r="AN51" s="92">
        <v>0</v>
      </c>
      <c r="AO51" s="92">
        <v>0</v>
      </c>
      <c r="AP51" s="92">
        <v>0</v>
      </c>
      <c r="AQ51" s="92">
        <v>0</v>
      </c>
      <c r="AR51" s="92">
        <f t="shared" si="8"/>
        <v>2.61</v>
      </c>
      <c r="AS51" s="92">
        <v>0</v>
      </c>
      <c r="AT51" s="92">
        <v>0</v>
      </c>
      <c r="AU51" s="92">
        <v>0</v>
      </c>
      <c r="AV51" s="92">
        <v>0</v>
      </c>
      <c r="AW51" s="92">
        <v>2.4</v>
      </c>
      <c r="AX51" s="92">
        <v>0</v>
      </c>
      <c r="AY51" s="92">
        <v>0</v>
      </c>
      <c r="AZ51" s="92">
        <v>0</v>
      </c>
      <c r="BA51" s="92">
        <v>0</v>
      </c>
      <c r="BB51" s="92">
        <v>0</v>
      </c>
      <c r="BC51" s="92">
        <v>0.21</v>
      </c>
      <c r="BD51" s="92">
        <v>0</v>
      </c>
      <c r="BE51" s="92">
        <v>0</v>
      </c>
      <c r="BF51" s="92">
        <v>0</v>
      </c>
      <c r="BG51" s="92">
        <v>0</v>
      </c>
      <c r="BH51" s="92">
        <v>0</v>
      </c>
      <c r="BI51" s="92">
        <f t="shared" si="2"/>
        <v>0</v>
      </c>
      <c r="BJ51" s="92">
        <v>0</v>
      </c>
      <c r="BK51" s="92">
        <v>0</v>
      </c>
      <c r="BL51" s="92">
        <v>0</v>
      </c>
      <c r="BM51" s="92">
        <v>0</v>
      </c>
      <c r="BN51" s="92">
        <v>0</v>
      </c>
      <c r="BO51" s="92">
        <v>0</v>
      </c>
      <c r="BP51" s="92">
        <v>0</v>
      </c>
      <c r="BQ51" s="92">
        <v>0</v>
      </c>
      <c r="BR51" s="92">
        <v>0</v>
      </c>
      <c r="BS51" s="92">
        <v>0</v>
      </c>
      <c r="BT51" s="92">
        <f t="shared" si="3"/>
        <v>0</v>
      </c>
      <c r="BU51" s="92">
        <v>0</v>
      </c>
      <c r="BV51" s="92">
        <v>0</v>
      </c>
      <c r="BW51" s="92">
        <v>0</v>
      </c>
      <c r="BX51" s="92">
        <v>0</v>
      </c>
      <c r="BY51" s="92">
        <v>0</v>
      </c>
      <c r="BZ51" s="92">
        <v>0</v>
      </c>
      <c r="CA51" s="92">
        <v>0</v>
      </c>
      <c r="CB51" s="92">
        <v>0</v>
      </c>
      <c r="CC51" s="92">
        <v>0</v>
      </c>
      <c r="CD51" s="92">
        <v>0</v>
      </c>
      <c r="CE51" s="92">
        <v>0</v>
      </c>
      <c r="CF51" s="92">
        <v>0</v>
      </c>
      <c r="CG51" s="92">
        <v>0</v>
      </c>
      <c r="CH51" s="92">
        <v>0</v>
      </c>
      <c r="CI51" s="92">
        <v>0</v>
      </c>
      <c r="CJ51" s="92">
        <f t="shared" si="4"/>
        <v>0</v>
      </c>
      <c r="CK51" s="92">
        <v>0</v>
      </c>
      <c r="CL51" s="92">
        <v>0</v>
      </c>
      <c r="CM51" s="92">
        <v>0</v>
      </c>
      <c r="CN51" s="92">
        <v>0</v>
      </c>
      <c r="CO51" s="92">
        <f t="shared" si="5"/>
        <v>0</v>
      </c>
      <c r="CP51" s="92">
        <v>0</v>
      </c>
      <c r="CQ51" s="92">
        <v>0</v>
      </c>
      <c r="CR51" s="92">
        <f t="shared" si="6"/>
        <v>0</v>
      </c>
      <c r="CS51" s="92">
        <v>0</v>
      </c>
      <c r="CT51" s="92">
        <v>0</v>
      </c>
      <c r="CU51" s="93">
        <v>0</v>
      </c>
    </row>
    <row r="52" spans="1:99" s="31" customFormat="1" ht="15" customHeight="1">
      <c r="A52" s="86" t="s">
        <v>544</v>
      </c>
      <c r="B52" s="87" t="s">
        <v>484</v>
      </c>
      <c r="C52" s="99"/>
      <c r="D52" s="103" t="s">
        <v>604</v>
      </c>
      <c r="E52" s="88">
        <f t="shared" si="9"/>
        <v>7.47</v>
      </c>
      <c r="F52" s="88">
        <f t="shared" si="7"/>
        <v>7.46</v>
      </c>
      <c r="G52" s="88">
        <v>2.09</v>
      </c>
      <c r="H52" s="88">
        <v>5.37</v>
      </c>
      <c r="I52" s="88">
        <v>0</v>
      </c>
      <c r="J52" s="88">
        <v>0</v>
      </c>
      <c r="K52" s="88">
        <v>0</v>
      </c>
      <c r="L52" s="88">
        <v>0</v>
      </c>
      <c r="M52" s="88">
        <v>0</v>
      </c>
      <c r="N52" s="88">
        <v>0</v>
      </c>
      <c r="O52" s="88">
        <v>0</v>
      </c>
      <c r="P52" s="88">
        <f t="shared" si="1"/>
        <v>0</v>
      </c>
      <c r="Q52" s="88">
        <v>0</v>
      </c>
      <c r="R52" s="88">
        <v>0</v>
      </c>
      <c r="S52" s="88">
        <v>0</v>
      </c>
      <c r="T52" s="88">
        <v>0</v>
      </c>
      <c r="U52" s="88">
        <v>0</v>
      </c>
      <c r="V52" s="88">
        <v>0</v>
      </c>
      <c r="W52" s="88">
        <v>0</v>
      </c>
      <c r="X52" s="88">
        <v>0</v>
      </c>
      <c r="Y52" s="88">
        <v>0</v>
      </c>
      <c r="Z52" s="88">
        <v>0</v>
      </c>
      <c r="AA52" s="88">
        <v>0</v>
      </c>
      <c r="AB52" s="88">
        <v>0</v>
      </c>
      <c r="AC52" s="88">
        <v>0</v>
      </c>
      <c r="AD52" s="88">
        <v>0</v>
      </c>
      <c r="AE52" s="88">
        <v>0</v>
      </c>
      <c r="AF52" s="88">
        <v>0</v>
      </c>
      <c r="AG52" s="88">
        <v>0</v>
      </c>
      <c r="AH52" s="88">
        <v>0</v>
      </c>
      <c r="AI52" s="88">
        <v>0</v>
      </c>
      <c r="AJ52" s="88">
        <v>0</v>
      </c>
      <c r="AK52" s="88">
        <v>0</v>
      </c>
      <c r="AL52" s="88">
        <v>0</v>
      </c>
      <c r="AM52" s="88">
        <v>0</v>
      </c>
      <c r="AN52" s="88">
        <v>0</v>
      </c>
      <c r="AO52" s="88">
        <v>0</v>
      </c>
      <c r="AP52" s="88">
        <v>0</v>
      </c>
      <c r="AQ52" s="88">
        <v>0</v>
      </c>
      <c r="AR52" s="88">
        <f t="shared" si="8"/>
        <v>0.01</v>
      </c>
      <c r="AS52" s="88">
        <v>0</v>
      </c>
      <c r="AT52" s="88">
        <v>0</v>
      </c>
      <c r="AU52" s="88">
        <v>0</v>
      </c>
      <c r="AV52" s="88">
        <v>0</v>
      </c>
      <c r="AW52" s="88">
        <v>0</v>
      </c>
      <c r="AX52" s="88">
        <v>0</v>
      </c>
      <c r="AY52" s="88">
        <v>0</v>
      </c>
      <c r="AZ52" s="88">
        <v>0</v>
      </c>
      <c r="BA52" s="88">
        <v>0.01</v>
      </c>
      <c r="BB52" s="88">
        <v>0</v>
      </c>
      <c r="BC52" s="88">
        <v>0</v>
      </c>
      <c r="BD52" s="88">
        <v>0</v>
      </c>
      <c r="BE52" s="88">
        <v>0</v>
      </c>
      <c r="BF52" s="88">
        <v>0</v>
      </c>
      <c r="BG52" s="88">
        <v>0</v>
      </c>
      <c r="BH52" s="88">
        <v>0</v>
      </c>
      <c r="BI52" s="88">
        <f t="shared" si="2"/>
        <v>0</v>
      </c>
      <c r="BJ52" s="88">
        <v>0</v>
      </c>
      <c r="BK52" s="88">
        <v>0</v>
      </c>
      <c r="BL52" s="88">
        <v>0</v>
      </c>
      <c r="BM52" s="88">
        <v>0</v>
      </c>
      <c r="BN52" s="88">
        <v>0</v>
      </c>
      <c r="BO52" s="88">
        <v>0</v>
      </c>
      <c r="BP52" s="88">
        <v>0</v>
      </c>
      <c r="BQ52" s="88">
        <v>0</v>
      </c>
      <c r="BR52" s="88">
        <v>0</v>
      </c>
      <c r="BS52" s="88">
        <v>0</v>
      </c>
      <c r="BT52" s="88">
        <f t="shared" si="3"/>
        <v>0</v>
      </c>
      <c r="BU52" s="88">
        <v>0</v>
      </c>
      <c r="BV52" s="88">
        <v>0</v>
      </c>
      <c r="BW52" s="88">
        <v>0</v>
      </c>
      <c r="BX52" s="88">
        <v>0</v>
      </c>
      <c r="BY52" s="88">
        <v>0</v>
      </c>
      <c r="BZ52" s="88">
        <v>0</v>
      </c>
      <c r="CA52" s="88">
        <v>0</v>
      </c>
      <c r="CB52" s="88">
        <v>0</v>
      </c>
      <c r="CC52" s="88">
        <v>0</v>
      </c>
      <c r="CD52" s="88">
        <v>0</v>
      </c>
      <c r="CE52" s="88">
        <v>0</v>
      </c>
      <c r="CF52" s="88">
        <v>0</v>
      </c>
      <c r="CG52" s="88">
        <v>0</v>
      </c>
      <c r="CH52" s="88">
        <v>0</v>
      </c>
      <c r="CI52" s="88">
        <v>0</v>
      </c>
      <c r="CJ52" s="88">
        <f t="shared" si="4"/>
        <v>0</v>
      </c>
      <c r="CK52" s="88">
        <v>0</v>
      </c>
      <c r="CL52" s="88">
        <v>0</v>
      </c>
      <c r="CM52" s="88">
        <v>0</v>
      </c>
      <c r="CN52" s="88">
        <v>0</v>
      </c>
      <c r="CO52" s="88">
        <f t="shared" si="5"/>
        <v>0</v>
      </c>
      <c r="CP52" s="88">
        <v>0</v>
      </c>
      <c r="CQ52" s="88">
        <v>0</v>
      </c>
      <c r="CR52" s="88">
        <f t="shared" si="6"/>
        <v>0</v>
      </c>
      <c r="CS52" s="88">
        <v>0</v>
      </c>
      <c r="CT52" s="88">
        <v>0</v>
      </c>
      <c r="CU52" s="89">
        <v>0</v>
      </c>
    </row>
    <row r="53" spans="1:99" s="32" customFormat="1" ht="15" customHeight="1">
      <c r="A53" s="90" t="s">
        <v>544</v>
      </c>
      <c r="B53" s="91" t="s">
        <v>484</v>
      </c>
      <c r="C53" s="95" t="s">
        <v>473</v>
      </c>
      <c r="D53" s="101" t="s">
        <v>477</v>
      </c>
      <c r="E53" s="92">
        <f t="shared" si="9"/>
        <v>7.47</v>
      </c>
      <c r="F53" s="92">
        <f t="shared" si="7"/>
        <v>7.46</v>
      </c>
      <c r="G53" s="92">
        <v>2.09</v>
      </c>
      <c r="H53" s="92">
        <v>5.37</v>
      </c>
      <c r="I53" s="92">
        <v>0</v>
      </c>
      <c r="J53" s="92">
        <v>0</v>
      </c>
      <c r="K53" s="92">
        <v>0</v>
      </c>
      <c r="L53" s="92">
        <v>0</v>
      </c>
      <c r="M53" s="92">
        <v>0</v>
      </c>
      <c r="N53" s="92">
        <v>0</v>
      </c>
      <c r="O53" s="92">
        <v>0</v>
      </c>
      <c r="P53" s="92">
        <f t="shared" si="1"/>
        <v>0</v>
      </c>
      <c r="Q53" s="92">
        <v>0</v>
      </c>
      <c r="R53" s="92">
        <v>0</v>
      </c>
      <c r="S53" s="92">
        <v>0</v>
      </c>
      <c r="T53" s="92">
        <v>0</v>
      </c>
      <c r="U53" s="92">
        <v>0</v>
      </c>
      <c r="V53" s="92">
        <v>0</v>
      </c>
      <c r="W53" s="92">
        <v>0</v>
      </c>
      <c r="X53" s="92">
        <v>0</v>
      </c>
      <c r="Y53" s="92">
        <v>0</v>
      </c>
      <c r="Z53" s="92">
        <v>0</v>
      </c>
      <c r="AA53" s="92">
        <v>0</v>
      </c>
      <c r="AB53" s="92">
        <v>0</v>
      </c>
      <c r="AC53" s="92">
        <v>0</v>
      </c>
      <c r="AD53" s="92">
        <v>0</v>
      </c>
      <c r="AE53" s="92">
        <v>0</v>
      </c>
      <c r="AF53" s="92">
        <v>0</v>
      </c>
      <c r="AG53" s="92">
        <v>0</v>
      </c>
      <c r="AH53" s="92">
        <v>0</v>
      </c>
      <c r="AI53" s="92">
        <v>0</v>
      </c>
      <c r="AJ53" s="92">
        <v>0</v>
      </c>
      <c r="AK53" s="92">
        <v>0</v>
      </c>
      <c r="AL53" s="92">
        <v>0</v>
      </c>
      <c r="AM53" s="92">
        <v>0</v>
      </c>
      <c r="AN53" s="92">
        <v>0</v>
      </c>
      <c r="AO53" s="92">
        <v>0</v>
      </c>
      <c r="AP53" s="92">
        <v>0</v>
      </c>
      <c r="AQ53" s="92">
        <v>0</v>
      </c>
      <c r="AR53" s="92">
        <f t="shared" si="8"/>
        <v>0.01</v>
      </c>
      <c r="AS53" s="92">
        <v>0</v>
      </c>
      <c r="AT53" s="92">
        <v>0</v>
      </c>
      <c r="AU53" s="92">
        <v>0</v>
      </c>
      <c r="AV53" s="92">
        <v>0</v>
      </c>
      <c r="AW53" s="92">
        <v>0</v>
      </c>
      <c r="AX53" s="92">
        <v>0</v>
      </c>
      <c r="AY53" s="92">
        <v>0</v>
      </c>
      <c r="AZ53" s="92">
        <v>0</v>
      </c>
      <c r="BA53" s="92">
        <v>0.01</v>
      </c>
      <c r="BB53" s="92">
        <v>0</v>
      </c>
      <c r="BC53" s="92">
        <v>0</v>
      </c>
      <c r="BD53" s="92">
        <v>0</v>
      </c>
      <c r="BE53" s="92">
        <v>0</v>
      </c>
      <c r="BF53" s="92">
        <v>0</v>
      </c>
      <c r="BG53" s="92">
        <v>0</v>
      </c>
      <c r="BH53" s="92">
        <v>0</v>
      </c>
      <c r="BI53" s="92">
        <f t="shared" si="2"/>
        <v>0</v>
      </c>
      <c r="BJ53" s="92">
        <v>0</v>
      </c>
      <c r="BK53" s="92">
        <v>0</v>
      </c>
      <c r="BL53" s="92">
        <v>0</v>
      </c>
      <c r="BM53" s="92">
        <v>0</v>
      </c>
      <c r="BN53" s="92">
        <v>0</v>
      </c>
      <c r="BO53" s="92">
        <v>0</v>
      </c>
      <c r="BP53" s="92">
        <v>0</v>
      </c>
      <c r="BQ53" s="92">
        <v>0</v>
      </c>
      <c r="BR53" s="92">
        <v>0</v>
      </c>
      <c r="BS53" s="92">
        <v>0</v>
      </c>
      <c r="BT53" s="92">
        <f t="shared" si="3"/>
        <v>0</v>
      </c>
      <c r="BU53" s="92">
        <v>0</v>
      </c>
      <c r="BV53" s="92">
        <v>0</v>
      </c>
      <c r="BW53" s="92">
        <v>0</v>
      </c>
      <c r="BX53" s="92">
        <v>0</v>
      </c>
      <c r="BY53" s="92">
        <v>0</v>
      </c>
      <c r="BZ53" s="92">
        <v>0</v>
      </c>
      <c r="CA53" s="92">
        <v>0</v>
      </c>
      <c r="CB53" s="92">
        <v>0</v>
      </c>
      <c r="CC53" s="92">
        <v>0</v>
      </c>
      <c r="CD53" s="92">
        <v>0</v>
      </c>
      <c r="CE53" s="92">
        <v>0</v>
      </c>
      <c r="CF53" s="92">
        <v>0</v>
      </c>
      <c r="CG53" s="92">
        <v>0</v>
      </c>
      <c r="CH53" s="92">
        <v>0</v>
      </c>
      <c r="CI53" s="92">
        <v>0</v>
      </c>
      <c r="CJ53" s="92">
        <f t="shared" si="4"/>
        <v>0</v>
      </c>
      <c r="CK53" s="92">
        <v>0</v>
      </c>
      <c r="CL53" s="92">
        <v>0</v>
      </c>
      <c r="CM53" s="92">
        <v>0</v>
      </c>
      <c r="CN53" s="92">
        <v>0</v>
      </c>
      <c r="CO53" s="92">
        <f t="shared" si="5"/>
        <v>0</v>
      </c>
      <c r="CP53" s="92">
        <v>0</v>
      </c>
      <c r="CQ53" s="92">
        <v>0</v>
      </c>
      <c r="CR53" s="92">
        <f t="shared" si="6"/>
        <v>0</v>
      </c>
      <c r="CS53" s="92">
        <v>0</v>
      </c>
      <c r="CT53" s="92">
        <v>0</v>
      </c>
      <c r="CU53" s="93">
        <v>0</v>
      </c>
    </row>
    <row r="54" spans="1:99" s="31" customFormat="1" ht="15" customHeight="1">
      <c r="A54" s="86" t="s">
        <v>544</v>
      </c>
      <c r="B54" s="87" t="s">
        <v>483</v>
      </c>
      <c r="C54" s="99"/>
      <c r="D54" s="100" t="s">
        <v>621</v>
      </c>
      <c r="E54" s="88">
        <f t="shared" si="9"/>
        <v>19.189999999999998</v>
      </c>
      <c r="F54" s="88">
        <f t="shared" si="7"/>
        <v>13.75</v>
      </c>
      <c r="G54" s="88">
        <v>4.02</v>
      </c>
      <c r="H54" s="88">
        <v>9.73</v>
      </c>
      <c r="I54" s="88">
        <v>0</v>
      </c>
      <c r="J54" s="88">
        <v>0</v>
      </c>
      <c r="K54" s="88">
        <v>0</v>
      </c>
      <c r="L54" s="88">
        <v>0</v>
      </c>
      <c r="M54" s="88">
        <v>0</v>
      </c>
      <c r="N54" s="88">
        <v>0</v>
      </c>
      <c r="O54" s="88">
        <v>0</v>
      </c>
      <c r="P54" s="88">
        <f t="shared" si="1"/>
        <v>0</v>
      </c>
      <c r="Q54" s="88">
        <v>0</v>
      </c>
      <c r="R54" s="88">
        <v>0</v>
      </c>
      <c r="S54" s="88">
        <v>0</v>
      </c>
      <c r="T54" s="88">
        <v>0</v>
      </c>
      <c r="U54" s="88">
        <v>0</v>
      </c>
      <c r="V54" s="88">
        <v>0</v>
      </c>
      <c r="W54" s="88">
        <v>0</v>
      </c>
      <c r="X54" s="88">
        <v>0</v>
      </c>
      <c r="Y54" s="88">
        <v>0</v>
      </c>
      <c r="Z54" s="88">
        <v>0</v>
      </c>
      <c r="AA54" s="88">
        <v>0</v>
      </c>
      <c r="AB54" s="88">
        <v>0</v>
      </c>
      <c r="AC54" s="88">
        <v>0</v>
      </c>
      <c r="AD54" s="88">
        <v>0</v>
      </c>
      <c r="AE54" s="88">
        <v>0</v>
      </c>
      <c r="AF54" s="88">
        <v>0</v>
      </c>
      <c r="AG54" s="88">
        <v>0</v>
      </c>
      <c r="AH54" s="88">
        <v>0</v>
      </c>
      <c r="AI54" s="88">
        <v>0</v>
      </c>
      <c r="AJ54" s="88">
        <v>0</v>
      </c>
      <c r="AK54" s="88">
        <v>0</v>
      </c>
      <c r="AL54" s="88">
        <v>0</v>
      </c>
      <c r="AM54" s="88">
        <v>0</v>
      </c>
      <c r="AN54" s="88">
        <v>0</v>
      </c>
      <c r="AO54" s="88">
        <v>0</v>
      </c>
      <c r="AP54" s="88">
        <v>0</v>
      </c>
      <c r="AQ54" s="88">
        <v>0</v>
      </c>
      <c r="AR54" s="88">
        <f t="shared" si="8"/>
        <v>0.01</v>
      </c>
      <c r="AS54" s="88">
        <v>0</v>
      </c>
      <c r="AT54" s="88">
        <v>0</v>
      </c>
      <c r="AU54" s="88">
        <v>0</v>
      </c>
      <c r="AV54" s="88">
        <v>0</v>
      </c>
      <c r="AW54" s="88">
        <v>0</v>
      </c>
      <c r="AX54" s="88">
        <v>0</v>
      </c>
      <c r="AY54" s="88">
        <v>0</v>
      </c>
      <c r="AZ54" s="88">
        <v>0</v>
      </c>
      <c r="BA54" s="88">
        <v>0.01</v>
      </c>
      <c r="BB54" s="88">
        <v>0</v>
      </c>
      <c r="BC54" s="88">
        <v>0</v>
      </c>
      <c r="BD54" s="88">
        <v>0</v>
      </c>
      <c r="BE54" s="88">
        <v>0</v>
      </c>
      <c r="BF54" s="88">
        <v>0</v>
      </c>
      <c r="BG54" s="88">
        <v>0</v>
      </c>
      <c r="BH54" s="88">
        <v>0</v>
      </c>
      <c r="BI54" s="88">
        <f t="shared" si="2"/>
        <v>0</v>
      </c>
      <c r="BJ54" s="88">
        <v>0</v>
      </c>
      <c r="BK54" s="88">
        <v>0</v>
      </c>
      <c r="BL54" s="88">
        <v>0</v>
      </c>
      <c r="BM54" s="88">
        <v>0</v>
      </c>
      <c r="BN54" s="88">
        <v>0</v>
      </c>
      <c r="BO54" s="88">
        <v>0</v>
      </c>
      <c r="BP54" s="88">
        <v>0</v>
      </c>
      <c r="BQ54" s="88">
        <v>0</v>
      </c>
      <c r="BR54" s="88">
        <v>0</v>
      </c>
      <c r="BS54" s="88">
        <v>0</v>
      </c>
      <c r="BT54" s="88">
        <f t="shared" si="3"/>
        <v>5.43</v>
      </c>
      <c r="BU54" s="88">
        <v>0</v>
      </c>
      <c r="BV54" s="88">
        <v>0</v>
      </c>
      <c r="BW54" s="88">
        <v>0</v>
      </c>
      <c r="BX54" s="88">
        <v>5.43</v>
      </c>
      <c r="BY54" s="88">
        <v>0</v>
      </c>
      <c r="BZ54" s="88">
        <v>0</v>
      </c>
      <c r="CA54" s="88">
        <v>0</v>
      </c>
      <c r="CB54" s="88">
        <v>0</v>
      </c>
      <c r="CC54" s="88">
        <v>0</v>
      </c>
      <c r="CD54" s="88">
        <v>0</v>
      </c>
      <c r="CE54" s="88">
        <v>0</v>
      </c>
      <c r="CF54" s="88">
        <v>0</v>
      </c>
      <c r="CG54" s="88">
        <v>0</v>
      </c>
      <c r="CH54" s="88">
        <v>0</v>
      </c>
      <c r="CI54" s="88">
        <v>0</v>
      </c>
      <c r="CJ54" s="88">
        <f t="shared" si="4"/>
        <v>0</v>
      </c>
      <c r="CK54" s="88">
        <v>0</v>
      </c>
      <c r="CL54" s="88">
        <v>0</v>
      </c>
      <c r="CM54" s="88">
        <v>0</v>
      </c>
      <c r="CN54" s="88">
        <v>0</v>
      </c>
      <c r="CO54" s="88">
        <f t="shared" si="5"/>
        <v>0</v>
      </c>
      <c r="CP54" s="88">
        <v>0</v>
      </c>
      <c r="CQ54" s="88">
        <v>0</v>
      </c>
      <c r="CR54" s="88">
        <f t="shared" si="6"/>
        <v>0</v>
      </c>
      <c r="CS54" s="88">
        <v>0</v>
      </c>
      <c r="CT54" s="88">
        <v>0</v>
      </c>
      <c r="CU54" s="89">
        <v>0</v>
      </c>
    </row>
    <row r="55" spans="1:99" s="32" customFormat="1" ht="15" customHeight="1">
      <c r="A55" s="90" t="s">
        <v>544</v>
      </c>
      <c r="B55" s="91" t="s">
        <v>483</v>
      </c>
      <c r="C55" s="95" t="s">
        <v>473</v>
      </c>
      <c r="D55" s="96" t="s">
        <v>477</v>
      </c>
      <c r="E55" s="92">
        <f t="shared" si="9"/>
        <v>13.76</v>
      </c>
      <c r="F55" s="92">
        <f t="shared" si="7"/>
        <v>13.75</v>
      </c>
      <c r="G55" s="92">
        <v>4.02</v>
      </c>
      <c r="H55" s="92">
        <v>9.73</v>
      </c>
      <c r="I55" s="92">
        <v>0</v>
      </c>
      <c r="J55" s="92">
        <v>0</v>
      </c>
      <c r="K55" s="92">
        <v>0</v>
      </c>
      <c r="L55" s="92">
        <v>0</v>
      </c>
      <c r="M55" s="92">
        <v>0</v>
      </c>
      <c r="N55" s="92">
        <v>0</v>
      </c>
      <c r="O55" s="92">
        <v>0</v>
      </c>
      <c r="P55" s="92">
        <f t="shared" si="1"/>
        <v>0</v>
      </c>
      <c r="Q55" s="92">
        <v>0</v>
      </c>
      <c r="R55" s="92">
        <v>0</v>
      </c>
      <c r="S55" s="92">
        <v>0</v>
      </c>
      <c r="T55" s="92">
        <v>0</v>
      </c>
      <c r="U55" s="92">
        <v>0</v>
      </c>
      <c r="V55" s="92">
        <v>0</v>
      </c>
      <c r="W55" s="92">
        <v>0</v>
      </c>
      <c r="X55" s="92">
        <v>0</v>
      </c>
      <c r="Y55" s="92">
        <v>0</v>
      </c>
      <c r="Z55" s="92">
        <v>0</v>
      </c>
      <c r="AA55" s="92">
        <v>0</v>
      </c>
      <c r="AB55" s="92">
        <v>0</v>
      </c>
      <c r="AC55" s="92">
        <v>0</v>
      </c>
      <c r="AD55" s="92">
        <v>0</v>
      </c>
      <c r="AE55" s="92">
        <v>0</v>
      </c>
      <c r="AF55" s="92">
        <v>0</v>
      </c>
      <c r="AG55" s="92">
        <v>0</v>
      </c>
      <c r="AH55" s="92">
        <v>0</v>
      </c>
      <c r="AI55" s="92">
        <v>0</v>
      </c>
      <c r="AJ55" s="92">
        <v>0</v>
      </c>
      <c r="AK55" s="92">
        <v>0</v>
      </c>
      <c r="AL55" s="92">
        <v>0</v>
      </c>
      <c r="AM55" s="92">
        <v>0</v>
      </c>
      <c r="AN55" s="92">
        <v>0</v>
      </c>
      <c r="AO55" s="92">
        <v>0</v>
      </c>
      <c r="AP55" s="92">
        <v>0</v>
      </c>
      <c r="AQ55" s="92">
        <v>0</v>
      </c>
      <c r="AR55" s="92">
        <f t="shared" si="8"/>
        <v>0.01</v>
      </c>
      <c r="AS55" s="92">
        <v>0</v>
      </c>
      <c r="AT55" s="92">
        <v>0</v>
      </c>
      <c r="AU55" s="92">
        <v>0</v>
      </c>
      <c r="AV55" s="92">
        <v>0</v>
      </c>
      <c r="AW55" s="92">
        <v>0</v>
      </c>
      <c r="AX55" s="92">
        <v>0</v>
      </c>
      <c r="AY55" s="92">
        <v>0</v>
      </c>
      <c r="AZ55" s="92">
        <v>0</v>
      </c>
      <c r="BA55" s="92">
        <v>0.01</v>
      </c>
      <c r="BB55" s="92">
        <v>0</v>
      </c>
      <c r="BC55" s="92">
        <v>0</v>
      </c>
      <c r="BD55" s="92">
        <v>0</v>
      </c>
      <c r="BE55" s="92">
        <v>0</v>
      </c>
      <c r="BF55" s="92">
        <v>0</v>
      </c>
      <c r="BG55" s="92">
        <v>0</v>
      </c>
      <c r="BH55" s="92">
        <v>0</v>
      </c>
      <c r="BI55" s="92">
        <f t="shared" si="2"/>
        <v>0</v>
      </c>
      <c r="BJ55" s="92">
        <v>0</v>
      </c>
      <c r="BK55" s="92">
        <v>0</v>
      </c>
      <c r="BL55" s="92">
        <v>0</v>
      </c>
      <c r="BM55" s="92">
        <v>0</v>
      </c>
      <c r="BN55" s="92">
        <v>0</v>
      </c>
      <c r="BO55" s="92">
        <v>0</v>
      </c>
      <c r="BP55" s="92">
        <v>0</v>
      </c>
      <c r="BQ55" s="92">
        <v>0</v>
      </c>
      <c r="BR55" s="92">
        <v>0</v>
      </c>
      <c r="BS55" s="92">
        <v>0</v>
      </c>
      <c r="BT55" s="92">
        <f t="shared" si="3"/>
        <v>0</v>
      </c>
      <c r="BU55" s="92">
        <v>0</v>
      </c>
      <c r="BV55" s="92">
        <v>0</v>
      </c>
      <c r="BW55" s="92">
        <v>0</v>
      </c>
      <c r="BX55" s="92">
        <v>0</v>
      </c>
      <c r="BY55" s="92">
        <v>0</v>
      </c>
      <c r="BZ55" s="92">
        <v>0</v>
      </c>
      <c r="CA55" s="92">
        <v>0</v>
      </c>
      <c r="CB55" s="92">
        <v>0</v>
      </c>
      <c r="CC55" s="92">
        <v>0</v>
      </c>
      <c r="CD55" s="92">
        <v>0</v>
      </c>
      <c r="CE55" s="92">
        <v>0</v>
      </c>
      <c r="CF55" s="92">
        <v>0</v>
      </c>
      <c r="CG55" s="92">
        <v>0</v>
      </c>
      <c r="CH55" s="92">
        <v>0</v>
      </c>
      <c r="CI55" s="92">
        <v>0</v>
      </c>
      <c r="CJ55" s="92">
        <f t="shared" si="4"/>
        <v>0</v>
      </c>
      <c r="CK55" s="92">
        <v>0</v>
      </c>
      <c r="CL55" s="92">
        <v>0</v>
      </c>
      <c r="CM55" s="92">
        <v>0</v>
      </c>
      <c r="CN55" s="92">
        <v>0</v>
      </c>
      <c r="CO55" s="92">
        <f t="shared" si="5"/>
        <v>0</v>
      </c>
      <c r="CP55" s="92">
        <v>0</v>
      </c>
      <c r="CQ55" s="92">
        <v>0</v>
      </c>
      <c r="CR55" s="92">
        <f t="shared" si="6"/>
        <v>0</v>
      </c>
      <c r="CS55" s="92">
        <v>0</v>
      </c>
      <c r="CT55" s="92">
        <v>0</v>
      </c>
      <c r="CU55" s="93">
        <v>0</v>
      </c>
    </row>
    <row r="56" spans="1:99" s="32" customFormat="1" ht="15" customHeight="1">
      <c r="A56" s="90" t="s">
        <v>544</v>
      </c>
      <c r="B56" s="91" t="s">
        <v>483</v>
      </c>
      <c r="C56" s="95" t="s">
        <v>524</v>
      </c>
      <c r="D56" s="96" t="s">
        <v>611</v>
      </c>
      <c r="E56" s="92">
        <f t="shared" si="9"/>
        <v>5.43</v>
      </c>
      <c r="F56" s="92">
        <f t="shared" si="7"/>
        <v>0</v>
      </c>
      <c r="G56" s="92">
        <v>0</v>
      </c>
      <c r="H56" s="92">
        <v>0</v>
      </c>
      <c r="I56" s="92">
        <v>0</v>
      </c>
      <c r="J56" s="92">
        <v>0</v>
      </c>
      <c r="K56" s="92">
        <v>0</v>
      </c>
      <c r="L56" s="92">
        <v>0</v>
      </c>
      <c r="M56" s="92">
        <v>0</v>
      </c>
      <c r="N56" s="92">
        <v>0</v>
      </c>
      <c r="O56" s="92">
        <v>0</v>
      </c>
      <c r="P56" s="92">
        <f t="shared" si="1"/>
        <v>0</v>
      </c>
      <c r="Q56" s="92">
        <v>0</v>
      </c>
      <c r="R56" s="92">
        <v>0</v>
      </c>
      <c r="S56" s="92">
        <v>0</v>
      </c>
      <c r="T56" s="92">
        <v>0</v>
      </c>
      <c r="U56" s="92">
        <v>0</v>
      </c>
      <c r="V56" s="92">
        <v>0</v>
      </c>
      <c r="W56" s="92">
        <v>0</v>
      </c>
      <c r="X56" s="92">
        <v>0</v>
      </c>
      <c r="Y56" s="92">
        <v>0</v>
      </c>
      <c r="Z56" s="92">
        <v>0</v>
      </c>
      <c r="AA56" s="92">
        <v>0</v>
      </c>
      <c r="AB56" s="92">
        <v>0</v>
      </c>
      <c r="AC56" s="92">
        <v>0</v>
      </c>
      <c r="AD56" s="92">
        <v>0</v>
      </c>
      <c r="AE56" s="92">
        <v>0</v>
      </c>
      <c r="AF56" s="92">
        <v>0</v>
      </c>
      <c r="AG56" s="92">
        <v>0</v>
      </c>
      <c r="AH56" s="92">
        <v>0</v>
      </c>
      <c r="AI56" s="92">
        <v>0</v>
      </c>
      <c r="AJ56" s="92">
        <v>0</v>
      </c>
      <c r="AK56" s="92">
        <v>0</v>
      </c>
      <c r="AL56" s="92">
        <v>0</v>
      </c>
      <c r="AM56" s="92">
        <v>0</v>
      </c>
      <c r="AN56" s="92">
        <v>0</v>
      </c>
      <c r="AO56" s="92">
        <v>0</v>
      </c>
      <c r="AP56" s="92">
        <v>0</v>
      </c>
      <c r="AQ56" s="92">
        <v>0</v>
      </c>
      <c r="AR56" s="92">
        <f t="shared" si="8"/>
        <v>0</v>
      </c>
      <c r="AS56" s="92">
        <v>0</v>
      </c>
      <c r="AT56" s="92">
        <v>0</v>
      </c>
      <c r="AU56" s="92">
        <v>0</v>
      </c>
      <c r="AV56" s="92">
        <v>0</v>
      </c>
      <c r="AW56" s="92">
        <v>0</v>
      </c>
      <c r="AX56" s="92">
        <v>0</v>
      </c>
      <c r="AY56" s="92">
        <v>0</v>
      </c>
      <c r="AZ56" s="92">
        <v>0</v>
      </c>
      <c r="BA56" s="92">
        <v>0</v>
      </c>
      <c r="BB56" s="92">
        <v>0</v>
      </c>
      <c r="BC56" s="92">
        <v>0</v>
      </c>
      <c r="BD56" s="92">
        <v>0</v>
      </c>
      <c r="BE56" s="92">
        <v>0</v>
      </c>
      <c r="BF56" s="92">
        <v>0</v>
      </c>
      <c r="BG56" s="92">
        <v>0</v>
      </c>
      <c r="BH56" s="92">
        <v>0</v>
      </c>
      <c r="BI56" s="92">
        <f t="shared" si="2"/>
        <v>0</v>
      </c>
      <c r="BJ56" s="92">
        <v>0</v>
      </c>
      <c r="BK56" s="92">
        <v>0</v>
      </c>
      <c r="BL56" s="92">
        <v>0</v>
      </c>
      <c r="BM56" s="92">
        <v>0</v>
      </c>
      <c r="BN56" s="92">
        <v>0</v>
      </c>
      <c r="BO56" s="92">
        <v>0</v>
      </c>
      <c r="BP56" s="92">
        <v>0</v>
      </c>
      <c r="BQ56" s="92">
        <v>0</v>
      </c>
      <c r="BR56" s="92">
        <v>0</v>
      </c>
      <c r="BS56" s="92">
        <v>0</v>
      </c>
      <c r="BT56" s="92">
        <f t="shared" si="3"/>
        <v>5.43</v>
      </c>
      <c r="BU56" s="92">
        <v>0</v>
      </c>
      <c r="BV56" s="92">
        <v>0</v>
      </c>
      <c r="BW56" s="92">
        <v>0</v>
      </c>
      <c r="BX56" s="92">
        <v>5.43</v>
      </c>
      <c r="BY56" s="92">
        <v>0</v>
      </c>
      <c r="BZ56" s="92">
        <v>0</v>
      </c>
      <c r="CA56" s="92">
        <v>0</v>
      </c>
      <c r="CB56" s="92">
        <v>0</v>
      </c>
      <c r="CC56" s="92">
        <v>0</v>
      </c>
      <c r="CD56" s="92">
        <v>0</v>
      </c>
      <c r="CE56" s="92">
        <v>0</v>
      </c>
      <c r="CF56" s="92">
        <v>0</v>
      </c>
      <c r="CG56" s="92">
        <v>0</v>
      </c>
      <c r="CH56" s="92">
        <v>0</v>
      </c>
      <c r="CI56" s="92">
        <v>0</v>
      </c>
      <c r="CJ56" s="92">
        <f t="shared" si="4"/>
        <v>0</v>
      </c>
      <c r="CK56" s="92">
        <v>0</v>
      </c>
      <c r="CL56" s="92">
        <v>0</v>
      </c>
      <c r="CM56" s="92">
        <v>0</v>
      </c>
      <c r="CN56" s="92">
        <v>0</v>
      </c>
      <c r="CO56" s="92">
        <f t="shared" si="5"/>
        <v>0</v>
      </c>
      <c r="CP56" s="92">
        <v>0</v>
      </c>
      <c r="CQ56" s="92">
        <v>0</v>
      </c>
      <c r="CR56" s="92">
        <f t="shared" si="6"/>
        <v>0</v>
      </c>
      <c r="CS56" s="92">
        <v>0</v>
      </c>
      <c r="CT56" s="92">
        <v>0</v>
      </c>
      <c r="CU56" s="93">
        <v>0</v>
      </c>
    </row>
    <row r="57" spans="1:99" s="31" customFormat="1" ht="15" customHeight="1">
      <c r="A57" s="86" t="s">
        <v>544</v>
      </c>
      <c r="B57" s="87" t="s">
        <v>523</v>
      </c>
      <c r="C57" s="99"/>
      <c r="D57" s="100" t="s">
        <v>573</v>
      </c>
      <c r="E57" s="88">
        <f t="shared" si="9"/>
        <v>152.68</v>
      </c>
      <c r="F57" s="88">
        <f t="shared" si="7"/>
        <v>0</v>
      </c>
      <c r="G57" s="88">
        <v>0</v>
      </c>
      <c r="H57" s="88">
        <v>0</v>
      </c>
      <c r="I57" s="88">
        <v>0</v>
      </c>
      <c r="J57" s="88">
        <v>0</v>
      </c>
      <c r="K57" s="88">
        <v>0</v>
      </c>
      <c r="L57" s="88">
        <v>0</v>
      </c>
      <c r="M57" s="88">
        <v>0</v>
      </c>
      <c r="N57" s="88">
        <v>0</v>
      </c>
      <c r="O57" s="88">
        <v>0</v>
      </c>
      <c r="P57" s="88">
        <f t="shared" si="1"/>
        <v>61.6</v>
      </c>
      <c r="Q57" s="88">
        <v>28.6</v>
      </c>
      <c r="R57" s="88">
        <v>0</v>
      </c>
      <c r="S57" s="88">
        <v>0</v>
      </c>
      <c r="T57" s="88">
        <v>0</v>
      </c>
      <c r="U57" s="88">
        <v>0</v>
      </c>
      <c r="V57" s="88">
        <v>0</v>
      </c>
      <c r="W57" s="88">
        <v>0</v>
      </c>
      <c r="X57" s="88">
        <v>0</v>
      </c>
      <c r="Y57" s="88">
        <v>0</v>
      </c>
      <c r="Z57" s="88">
        <v>3</v>
      </c>
      <c r="AA57" s="88">
        <v>0</v>
      </c>
      <c r="AB57" s="88">
        <v>30</v>
      </c>
      <c r="AC57" s="88">
        <v>0</v>
      </c>
      <c r="AD57" s="88">
        <v>0</v>
      </c>
      <c r="AE57" s="88">
        <v>0</v>
      </c>
      <c r="AF57" s="88">
        <v>0</v>
      </c>
      <c r="AG57" s="88">
        <v>0</v>
      </c>
      <c r="AH57" s="88">
        <v>0</v>
      </c>
      <c r="AI57" s="88">
        <v>0</v>
      </c>
      <c r="AJ57" s="88">
        <v>0</v>
      </c>
      <c r="AK57" s="88">
        <v>0</v>
      </c>
      <c r="AL57" s="88">
        <v>0</v>
      </c>
      <c r="AM57" s="88">
        <v>0</v>
      </c>
      <c r="AN57" s="88">
        <v>0</v>
      </c>
      <c r="AO57" s="88">
        <v>0</v>
      </c>
      <c r="AP57" s="88">
        <v>0</v>
      </c>
      <c r="AQ57" s="88">
        <v>0</v>
      </c>
      <c r="AR57" s="88">
        <f t="shared" si="8"/>
        <v>85.08</v>
      </c>
      <c r="AS57" s="88">
        <v>0</v>
      </c>
      <c r="AT57" s="88">
        <v>0</v>
      </c>
      <c r="AU57" s="88">
        <v>0</v>
      </c>
      <c r="AV57" s="88">
        <v>0</v>
      </c>
      <c r="AW57" s="88">
        <v>85.08</v>
      </c>
      <c r="AX57" s="88">
        <v>0</v>
      </c>
      <c r="AY57" s="88">
        <v>0</v>
      </c>
      <c r="AZ57" s="88">
        <v>0</v>
      </c>
      <c r="BA57" s="88">
        <v>0</v>
      </c>
      <c r="BB57" s="88">
        <v>0</v>
      </c>
      <c r="BC57" s="88">
        <v>0</v>
      </c>
      <c r="BD57" s="88">
        <v>0</v>
      </c>
      <c r="BE57" s="88">
        <v>0</v>
      </c>
      <c r="BF57" s="88">
        <v>0</v>
      </c>
      <c r="BG57" s="88">
        <v>0</v>
      </c>
      <c r="BH57" s="88">
        <v>0</v>
      </c>
      <c r="BI57" s="88">
        <f t="shared" si="2"/>
        <v>0</v>
      </c>
      <c r="BJ57" s="88">
        <v>0</v>
      </c>
      <c r="BK57" s="88">
        <v>0</v>
      </c>
      <c r="BL57" s="88">
        <v>0</v>
      </c>
      <c r="BM57" s="88">
        <v>0</v>
      </c>
      <c r="BN57" s="88">
        <v>0</v>
      </c>
      <c r="BO57" s="88">
        <v>0</v>
      </c>
      <c r="BP57" s="88">
        <v>0</v>
      </c>
      <c r="BQ57" s="88">
        <v>0</v>
      </c>
      <c r="BR57" s="88">
        <v>0</v>
      </c>
      <c r="BS57" s="88">
        <v>0</v>
      </c>
      <c r="BT57" s="88">
        <f t="shared" si="3"/>
        <v>6</v>
      </c>
      <c r="BU57" s="88">
        <v>0</v>
      </c>
      <c r="BV57" s="88">
        <v>0</v>
      </c>
      <c r="BW57" s="88">
        <v>0</v>
      </c>
      <c r="BX57" s="88">
        <v>6</v>
      </c>
      <c r="BY57" s="88">
        <v>0</v>
      </c>
      <c r="BZ57" s="88">
        <v>0</v>
      </c>
      <c r="CA57" s="88">
        <v>0</v>
      </c>
      <c r="CB57" s="88">
        <v>0</v>
      </c>
      <c r="CC57" s="88">
        <v>0</v>
      </c>
      <c r="CD57" s="88">
        <v>0</v>
      </c>
      <c r="CE57" s="88">
        <v>0</v>
      </c>
      <c r="CF57" s="88">
        <v>0</v>
      </c>
      <c r="CG57" s="88">
        <v>0</v>
      </c>
      <c r="CH57" s="88">
        <v>0</v>
      </c>
      <c r="CI57" s="88">
        <v>0</v>
      </c>
      <c r="CJ57" s="88">
        <f t="shared" si="4"/>
        <v>0</v>
      </c>
      <c r="CK57" s="88">
        <v>0</v>
      </c>
      <c r="CL57" s="88">
        <v>0</v>
      </c>
      <c r="CM57" s="88">
        <v>0</v>
      </c>
      <c r="CN57" s="88">
        <v>0</v>
      </c>
      <c r="CO57" s="88">
        <f t="shared" si="5"/>
        <v>0</v>
      </c>
      <c r="CP57" s="88">
        <v>0</v>
      </c>
      <c r="CQ57" s="88">
        <v>0</v>
      </c>
      <c r="CR57" s="88">
        <f t="shared" si="6"/>
        <v>0</v>
      </c>
      <c r="CS57" s="88">
        <v>0</v>
      </c>
      <c r="CT57" s="88">
        <v>0</v>
      </c>
      <c r="CU57" s="89">
        <v>0</v>
      </c>
    </row>
    <row r="58" spans="1:99" s="32" customFormat="1" ht="15" customHeight="1">
      <c r="A58" s="90" t="s">
        <v>633</v>
      </c>
      <c r="B58" s="91" t="s">
        <v>634</v>
      </c>
      <c r="C58" s="95" t="s">
        <v>635</v>
      </c>
      <c r="D58" s="96" t="s">
        <v>636</v>
      </c>
      <c r="E58" s="92">
        <f t="shared" si="9"/>
        <v>0</v>
      </c>
      <c r="F58" s="92">
        <f t="shared" si="7"/>
        <v>0</v>
      </c>
      <c r="G58" s="92">
        <v>0</v>
      </c>
      <c r="H58" s="92">
        <v>0</v>
      </c>
      <c r="I58" s="92">
        <v>0</v>
      </c>
      <c r="J58" s="92">
        <v>0</v>
      </c>
      <c r="K58" s="92">
        <v>0</v>
      </c>
      <c r="L58" s="92">
        <v>0</v>
      </c>
      <c r="M58" s="92">
        <v>0</v>
      </c>
      <c r="N58" s="92">
        <v>0</v>
      </c>
      <c r="O58" s="92">
        <v>0</v>
      </c>
      <c r="P58" s="92">
        <f t="shared" si="1"/>
        <v>0</v>
      </c>
      <c r="Q58" s="92">
        <v>0</v>
      </c>
      <c r="R58" s="92">
        <v>0</v>
      </c>
      <c r="S58" s="92">
        <v>0</v>
      </c>
      <c r="T58" s="92">
        <v>0</v>
      </c>
      <c r="U58" s="92">
        <v>0</v>
      </c>
      <c r="V58" s="92">
        <v>0</v>
      </c>
      <c r="W58" s="92">
        <v>0</v>
      </c>
      <c r="X58" s="92">
        <v>0</v>
      </c>
      <c r="Y58" s="92">
        <v>0</v>
      </c>
      <c r="Z58" s="92">
        <v>0</v>
      </c>
      <c r="AA58" s="92">
        <v>0</v>
      </c>
      <c r="AB58" s="92">
        <v>0</v>
      </c>
      <c r="AC58" s="92">
        <v>0</v>
      </c>
      <c r="AD58" s="92">
        <v>0</v>
      </c>
      <c r="AE58" s="92">
        <v>0</v>
      </c>
      <c r="AF58" s="92">
        <v>0</v>
      </c>
      <c r="AG58" s="92">
        <v>0</v>
      </c>
      <c r="AH58" s="92">
        <v>0</v>
      </c>
      <c r="AI58" s="92">
        <v>0</v>
      </c>
      <c r="AJ58" s="92">
        <v>0</v>
      </c>
      <c r="AK58" s="92">
        <v>0</v>
      </c>
      <c r="AL58" s="92">
        <v>0</v>
      </c>
      <c r="AM58" s="92">
        <v>0</v>
      </c>
      <c r="AN58" s="92">
        <v>0</v>
      </c>
      <c r="AO58" s="92">
        <v>0</v>
      </c>
      <c r="AP58" s="92">
        <v>0</v>
      </c>
      <c r="AQ58" s="92">
        <v>0</v>
      </c>
      <c r="AR58" s="92">
        <f t="shared" si="8"/>
        <v>0</v>
      </c>
      <c r="AS58" s="92">
        <v>0</v>
      </c>
      <c r="AT58" s="92">
        <v>0</v>
      </c>
      <c r="AU58" s="92">
        <v>0</v>
      </c>
      <c r="AV58" s="92">
        <v>0</v>
      </c>
      <c r="AW58" s="92">
        <v>0</v>
      </c>
      <c r="AX58" s="92">
        <v>0</v>
      </c>
      <c r="AY58" s="92">
        <v>0</v>
      </c>
      <c r="AZ58" s="92">
        <v>0</v>
      </c>
      <c r="BA58" s="92">
        <v>0</v>
      </c>
      <c r="BB58" s="92">
        <v>0</v>
      </c>
      <c r="BC58" s="92">
        <v>0</v>
      </c>
      <c r="BD58" s="92">
        <v>0</v>
      </c>
      <c r="BE58" s="92">
        <v>0</v>
      </c>
      <c r="BF58" s="92">
        <v>0</v>
      </c>
      <c r="BG58" s="92">
        <v>0</v>
      </c>
      <c r="BH58" s="92">
        <v>0</v>
      </c>
      <c r="BI58" s="92">
        <f t="shared" si="2"/>
        <v>0</v>
      </c>
      <c r="BJ58" s="92">
        <v>0</v>
      </c>
      <c r="BK58" s="92">
        <v>0</v>
      </c>
      <c r="BL58" s="92">
        <v>0</v>
      </c>
      <c r="BM58" s="92">
        <v>0</v>
      </c>
      <c r="BN58" s="92">
        <v>0</v>
      </c>
      <c r="BO58" s="92">
        <v>0</v>
      </c>
      <c r="BP58" s="92">
        <v>0</v>
      </c>
      <c r="BQ58" s="92">
        <v>0</v>
      </c>
      <c r="BR58" s="92">
        <v>0</v>
      </c>
      <c r="BS58" s="92">
        <v>0</v>
      </c>
      <c r="BT58" s="92">
        <f t="shared" si="3"/>
        <v>0</v>
      </c>
      <c r="BU58" s="92">
        <v>0</v>
      </c>
      <c r="BV58" s="92">
        <v>0</v>
      </c>
      <c r="BW58" s="92">
        <v>0</v>
      </c>
      <c r="BX58" s="92">
        <v>0</v>
      </c>
      <c r="BY58" s="92">
        <v>0</v>
      </c>
      <c r="BZ58" s="92">
        <v>0</v>
      </c>
      <c r="CA58" s="92">
        <v>0</v>
      </c>
      <c r="CB58" s="92">
        <v>0</v>
      </c>
      <c r="CC58" s="92">
        <v>0</v>
      </c>
      <c r="CD58" s="92">
        <v>0</v>
      </c>
      <c r="CE58" s="92">
        <v>0</v>
      </c>
      <c r="CF58" s="92">
        <v>0</v>
      </c>
      <c r="CG58" s="92">
        <v>0</v>
      </c>
      <c r="CH58" s="92">
        <v>0</v>
      </c>
      <c r="CI58" s="92">
        <v>0</v>
      </c>
      <c r="CJ58" s="92">
        <f t="shared" si="4"/>
        <v>0</v>
      </c>
      <c r="CK58" s="92">
        <v>0</v>
      </c>
      <c r="CL58" s="92">
        <v>0</v>
      </c>
      <c r="CM58" s="92">
        <v>0</v>
      </c>
      <c r="CN58" s="92">
        <v>0</v>
      </c>
      <c r="CO58" s="92">
        <f t="shared" si="5"/>
        <v>0</v>
      </c>
      <c r="CP58" s="92">
        <v>0</v>
      </c>
      <c r="CQ58" s="92">
        <v>0</v>
      </c>
      <c r="CR58" s="92">
        <f t="shared" si="6"/>
        <v>0</v>
      </c>
      <c r="CS58" s="92">
        <v>0</v>
      </c>
      <c r="CT58" s="92">
        <v>0</v>
      </c>
      <c r="CU58" s="93">
        <v>0</v>
      </c>
    </row>
    <row r="59" spans="1:99" s="32" customFormat="1" ht="15" customHeight="1">
      <c r="A59" s="90" t="s">
        <v>633</v>
      </c>
      <c r="B59" s="91" t="s">
        <v>634</v>
      </c>
      <c r="C59" s="91" t="s">
        <v>637</v>
      </c>
      <c r="D59" s="104" t="s">
        <v>638</v>
      </c>
      <c r="E59" s="92">
        <f t="shared" si="9"/>
        <v>152.68</v>
      </c>
      <c r="F59" s="92">
        <f t="shared" si="7"/>
        <v>0</v>
      </c>
      <c r="G59" s="92">
        <v>0</v>
      </c>
      <c r="H59" s="92">
        <v>0</v>
      </c>
      <c r="I59" s="92">
        <v>0</v>
      </c>
      <c r="J59" s="92">
        <v>0</v>
      </c>
      <c r="K59" s="92">
        <v>0</v>
      </c>
      <c r="L59" s="92">
        <v>0</v>
      </c>
      <c r="M59" s="92">
        <v>0</v>
      </c>
      <c r="N59" s="92">
        <v>0</v>
      </c>
      <c r="O59" s="92">
        <v>0</v>
      </c>
      <c r="P59" s="92">
        <f t="shared" si="1"/>
        <v>61.6</v>
      </c>
      <c r="Q59" s="92">
        <v>28.6</v>
      </c>
      <c r="R59" s="92">
        <v>0</v>
      </c>
      <c r="S59" s="92">
        <v>0</v>
      </c>
      <c r="T59" s="92">
        <v>0</v>
      </c>
      <c r="U59" s="92">
        <v>0</v>
      </c>
      <c r="V59" s="92">
        <v>0</v>
      </c>
      <c r="W59" s="92">
        <v>0</v>
      </c>
      <c r="X59" s="92">
        <v>0</v>
      </c>
      <c r="Y59" s="92">
        <v>0</v>
      </c>
      <c r="Z59" s="92">
        <v>3</v>
      </c>
      <c r="AA59" s="92">
        <v>0</v>
      </c>
      <c r="AB59" s="92">
        <v>30</v>
      </c>
      <c r="AC59" s="92">
        <v>0</v>
      </c>
      <c r="AD59" s="92">
        <v>0</v>
      </c>
      <c r="AE59" s="92">
        <v>0</v>
      </c>
      <c r="AF59" s="92">
        <v>0</v>
      </c>
      <c r="AG59" s="92">
        <v>0</v>
      </c>
      <c r="AH59" s="92">
        <v>0</v>
      </c>
      <c r="AI59" s="92">
        <v>0</v>
      </c>
      <c r="AJ59" s="92">
        <v>0</v>
      </c>
      <c r="AK59" s="92">
        <v>0</v>
      </c>
      <c r="AL59" s="92">
        <v>0</v>
      </c>
      <c r="AM59" s="92">
        <v>0</v>
      </c>
      <c r="AN59" s="92">
        <v>0</v>
      </c>
      <c r="AO59" s="92">
        <v>0</v>
      </c>
      <c r="AP59" s="92">
        <v>0</v>
      </c>
      <c r="AQ59" s="92">
        <v>0</v>
      </c>
      <c r="AR59" s="92">
        <f t="shared" si="8"/>
        <v>85.08</v>
      </c>
      <c r="AS59" s="92">
        <v>0</v>
      </c>
      <c r="AT59" s="92">
        <v>0</v>
      </c>
      <c r="AU59" s="92">
        <v>0</v>
      </c>
      <c r="AV59" s="92">
        <v>0</v>
      </c>
      <c r="AW59" s="92">
        <v>85.08</v>
      </c>
      <c r="AX59" s="92">
        <v>0</v>
      </c>
      <c r="AY59" s="92">
        <v>0</v>
      </c>
      <c r="AZ59" s="92">
        <v>0</v>
      </c>
      <c r="BA59" s="92">
        <v>0</v>
      </c>
      <c r="BB59" s="92">
        <v>0</v>
      </c>
      <c r="BC59" s="92">
        <v>0</v>
      </c>
      <c r="BD59" s="92">
        <v>0</v>
      </c>
      <c r="BE59" s="92">
        <v>0</v>
      </c>
      <c r="BF59" s="92">
        <v>0</v>
      </c>
      <c r="BG59" s="92">
        <v>0</v>
      </c>
      <c r="BH59" s="92">
        <v>0</v>
      </c>
      <c r="BI59" s="92">
        <f t="shared" si="2"/>
        <v>0</v>
      </c>
      <c r="BJ59" s="92">
        <v>0</v>
      </c>
      <c r="BK59" s="92">
        <v>0</v>
      </c>
      <c r="BL59" s="92">
        <v>0</v>
      </c>
      <c r="BM59" s="92">
        <v>0</v>
      </c>
      <c r="BN59" s="92">
        <v>0</v>
      </c>
      <c r="BO59" s="92">
        <v>0</v>
      </c>
      <c r="BP59" s="92">
        <v>0</v>
      </c>
      <c r="BQ59" s="92">
        <v>0</v>
      </c>
      <c r="BR59" s="92">
        <v>0</v>
      </c>
      <c r="BS59" s="92">
        <v>0</v>
      </c>
      <c r="BT59" s="92">
        <f t="shared" si="3"/>
        <v>6</v>
      </c>
      <c r="BU59" s="92">
        <v>0</v>
      </c>
      <c r="BV59" s="92">
        <v>0</v>
      </c>
      <c r="BW59" s="92">
        <v>0</v>
      </c>
      <c r="BX59" s="92">
        <v>6</v>
      </c>
      <c r="BY59" s="92">
        <v>0</v>
      </c>
      <c r="BZ59" s="92">
        <v>0</v>
      </c>
      <c r="CA59" s="92">
        <v>0</v>
      </c>
      <c r="CB59" s="92">
        <v>0</v>
      </c>
      <c r="CC59" s="92">
        <v>0</v>
      </c>
      <c r="CD59" s="92">
        <v>0</v>
      </c>
      <c r="CE59" s="92">
        <v>0</v>
      </c>
      <c r="CF59" s="92">
        <v>0</v>
      </c>
      <c r="CG59" s="92">
        <v>0</v>
      </c>
      <c r="CH59" s="92">
        <v>0</v>
      </c>
      <c r="CI59" s="92">
        <v>0</v>
      </c>
      <c r="CJ59" s="92">
        <f t="shared" si="4"/>
        <v>0</v>
      </c>
      <c r="CK59" s="92">
        <v>0</v>
      </c>
      <c r="CL59" s="92">
        <v>0</v>
      </c>
      <c r="CM59" s="92">
        <v>0</v>
      </c>
      <c r="CN59" s="92">
        <v>0</v>
      </c>
      <c r="CO59" s="92">
        <f t="shared" si="5"/>
        <v>0</v>
      </c>
      <c r="CP59" s="92">
        <v>0</v>
      </c>
      <c r="CQ59" s="92">
        <v>0</v>
      </c>
      <c r="CR59" s="92">
        <f t="shared" si="6"/>
        <v>0</v>
      </c>
      <c r="CS59" s="92">
        <v>0</v>
      </c>
      <c r="CT59" s="92">
        <v>0</v>
      </c>
      <c r="CU59" s="93">
        <v>0</v>
      </c>
    </row>
    <row r="60" spans="1:99" s="38" customFormat="1" ht="15" customHeight="1">
      <c r="A60" s="82" t="s">
        <v>548</v>
      </c>
      <c r="B60" s="83"/>
      <c r="C60" s="83"/>
      <c r="D60" s="83" t="s">
        <v>623</v>
      </c>
      <c r="E60" s="84">
        <f>E61</f>
        <v>5</v>
      </c>
      <c r="F60" s="84">
        <f t="shared" si="7"/>
        <v>0</v>
      </c>
      <c r="G60" s="84">
        <v>0</v>
      </c>
      <c r="H60" s="84">
        <v>0</v>
      </c>
      <c r="I60" s="84">
        <v>0</v>
      </c>
      <c r="J60" s="84">
        <v>0</v>
      </c>
      <c r="K60" s="84">
        <v>0</v>
      </c>
      <c r="L60" s="84">
        <v>0</v>
      </c>
      <c r="M60" s="84">
        <v>0</v>
      </c>
      <c r="N60" s="84">
        <v>0</v>
      </c>
      <c r="O60" s="84">
        <v>0</v>
      </c>
      <c r="P60" s="84">
        <f>P61</f>
        <v>5</v>
      </c>
      <c r="Q60" s="84">
        <f>Q61</f>
        <v>5</v>
      </c>
      <c r="R60" s="84">
        <v>0</v>
      </c>
      <c r="S60" s="84">
        <v>0</v>
      </c>
      <c r="T60" s="84">
        <v>0</v>
      </c>
      <c r="U60" s="84">
        <v>0</v>
      </c>
      <c r="V60" s="84">
        <v>0</v>
      </c>
      <c r="W60" s="84">
        <v>0</v>
      </c>
      <c r="X60" s="84">
        <v>0</v>
      </c>
      <c r="Y60" s="84">
        <v>0</v>
      </c>
      <c r="Z60" s="84">
        <v>0</v>
      </c>
      <c r="AA60" s="84">
        <v>0</v>
      </c>
      <c r="AB60" s="84">
        <v>0</v>
      </c>
      <c r="AC60" s="84">
        <v>0</v>
      </c>
      <c r="AD60" s="84">
        <v>0</v>
      </c>
      <c r="AE60" s="84">
        <v>0</v>
      </c>
      <c r="AF60" s="84">
        <v>0</v>
      </c>
      <c r="AG60" s="84">
        <v>0</v>
      </c>
      <c r="AH60" s="84">
        <v>0</v>
      </c>
      <c r="AI60" s="84">
        <v>0</v>
      </c>
      <c r="AJ60" s="84">
        <v>0</v>
      </c>
      <c r="AK60" s="84">
        <v>0</v>
      </c>
      <c r="AL60" s="84">
        <v>0</v>
      </c>
      <c r="AM60" s="84">
        <v>0</v>
      </c>
      <c r="AN60" s="84">
        <v>0</v>
      </c>
      <c r="AO60" s="84">
        <v>0</v>
      </c>
      <c r="AP60" s="84">
        <v>0</v>
      </c>
      <c r="AQ60" s="84">
        <v>0</v>
      </c>
      <c r="AR60" s="84">
        <f t="shared" si="8"/>
        <v>0</v>
      </c>
      <c r="AS60" s="84">
        <v>0</v>
      </c>
      <c r="AT60" s="84">
        <v>0</v>
      </c>
      <c r="AU60" s="84">
        <v>0</v>
      </c>
      <c r="AV60" s="84">
        <v>0</v>
      </c>
      <c r="AW60" s="84">
        <v>0</v>
      </c>
      <c r="AX60" s="84">
        <v>0</v>
      </c>
      <c r="AY60" s="84">
        <v>0</v>
      </c>
      <c r="AZ60" s="84">
        <v>0</v>
      </c>
      <c r="BA60" s="84">
        <v>0</v>
      </c>
      <c r="BB60" s="84">
        <v>0</v>
      </c>
      <c r="BC60" s="84">
        <v>0</v>
      </c>
      <c r="BD60" s="84">
        <v>0</v>
      </c>
      <c r="BE60" s="84">
        <v>0</v>
      </c>
      <c r="BF60" s="84">
        <v>0</v>
      </c>
      <c r="BG60" s="84">
        <v>0</v>
      </c>
      <c r="BH60" s="84">
        <v>0</v>
      </c>
      <c r="BI60" s="84">
        <f t="shared" si="2"/>
        <v>0</v>
      </c>
      <c r="BJ60" s="84">
        <v>0</v>
      </c>
      <c r="BK60" s="84">
        <v>0</v>
      </c>
      <c r="BL60" s="84">
        <v>0</v>
      </c>
      <c r="BM60" s="84">
        <v>0</v>
      </c>
      <c r="BN60" s="84">
        <v>0</v>
      </c>
      <c r="BO60" s="84">
        <v>0</v>
      </c>
      <c r="BP60" s="84">
        <v>0</v>
      </c>
      <c r="BQ60" s="84">
        <v>0</v>
      </c>
      <c r="BR60" s="84">
        <v>0</v>
      </c>
      <c r="BS60" s="84">
        <v>0</v>
      </c>
      <c r="BT60" s="84">
        <f t="shared" si="3"/>
        <v>0</v>
      </c>
      <c r="BU60" s="84">
        <v>0</v>
      </c>
      <c r="BV60" s="84">
        <v>0</v>
      </c>
      <c r="BW60" s="84">
        <v>0</v>
      </c>
      <c r="BX60" s="84">
        <v>0</v>
      </c>
      <c r="BY60" s="84">
        <v>0</v>
      </c>
      <c r="BZ60" s="84">
        <v>0</v>
      </c>
      <c r="CA60" s="84">
        <v>0</v>
      </c>
      <c r="CB60" s="84">
        <v>0</v>
      </c>
      <c r="CC60" s="84">
        <v>0</v>
      </c>
      <c r="CD60" s="84">
        <v>0</v>
      </c>
      <c r="CE60" s="84">
        <v>0</v>
      </c>
      <c r="CF60" s="84">
        <v>0</v>
      </c>
      <c r="CG60" s="84">
        <v>0</v>
      </c>
      <c r="CH60" s="84">
        <v>0</v>
      </c>
      <c r="CI60" s="84">
        <v>0</v>
      </c>
      <c r="CJ60" s="84">
        <f t="shared" si="4"/>
        <v>0</v>
      </c>
      <c r="CK60" s="84">
        <v>0</v>
      </c>
      <c r="CL60" s="84">
        <v>0</v>
      </c>
      <c r="CM60" s="84">
        <v>0</v>
      </c>
      <c r="CN60" s="84">
        <v>0</v>
      </c>
      <c r="CO60" s="84">
        <f t="shared" si="5"/>
        <v>0</v>
      </c>
      <c r="CP60" s="84">
        <v>0</v>
      </c>
      <c r="CQ60" s="84">
        <v>0</v>
      </c>
      <c r="CR60" s="84">
        <f t="shared" si="6"/>
        <v>0</v>
      </c>
      <c r="CS60" s="84">
        <v>0</v>
      </c>
      <c r="CT60" s="84">
        <v>0</v>
      </c>
      <c r="CU60" s="85">
        <v>0</v>
      </c>
    </row>
    <row r="61" spans="1:99" s="31" customFormat="1" ht="15" customHeight="1">
      <c r="A61" s="86" t="s">
        <v>548</v>
      </c>
      <c r="B61" s="87" t="s">
        <v>489</v>
      </c>
      <c r="C61" s="87"/>
      <c r="D61" s="87" t="s">
        <v>605</v>
      </c>
      <c r="E61" s="88">
        <f t="shared" si="9"/>
        <v>5</v>
      </c>
      <c r="F61" s="88">
        <f t="shared" si="7"/>
        <v>0</v>
      </c>
      <c r="G61" s="88">
        <v>0</v>
      </c>
      <c r="H61" s="88">
        <v>0</v>
      </c>
      <c r="I61" s="88">
        <v>0</v>
      </c>
      <c r="J61" s="88">
        <v>0</v>
      </c>
      <c r="K61" s="88">
        <v>0</v>
      </c>
      <c r="L61" s="88">
        <v>0</v>
      </c>
      <c r="M61" s="88">
        <v>0</v>
      </c>
      <c r="N61" s="88">
        <v>0</v>
      </c>
      <c r="O61" s="88">
        <v>0</v>
      </c>
      <c r="P61" s="88">
        <f t="shared" si="1"/>
        <v>5</v>
      </c>
      <c r="Q61" s="88">
        <v>5</v>
      </c>
      <c r="R61" s="88">
        <v>0</v>
      </c>
      <c r="S61" s="88">
        <v>0</v>
      </c>
      <c r="T61" s="88">
        <v>0</v>
      </c>
      <c r="U61" s="88">
        <v>0</v>
      </c>
      <c r="V61" s="88">
        <v>0</v>
      </c>
      <c r="W61" s="88">
        <v>0</v>
      </c>
      <c r="X61" s="88">
        <v>0</v>
      </c>
      <c r="Y61" s="88">
        <v>0</v>
      </c>
      <c r="Z61" s="88">
        <v>0</v>
      </c>
      <c r="AA61" s="88">
        <v>0</v>
      </c>
      <c r="AB61" s="88">
        <v>0</v>
      </c>
      <c r="AC61" s="88">
        <v>0</v>
      </c>
      <c r="AD61" s="88">
        <v>0</v>
      </c>
      <c r="AE61" s="88">
        <v>0</v>
      </c>
      <c r="AF61" s="88">
        <v>0</v>
      </c>
      <c r="AG61" s="88">
        <v>0</v>
      </c>
      <c r="AH61" s="88">
        <v>0</v>
      </c>
      <c r="AI61" s="88">
        <v>0</v>
      </c>
      <c r="AJ61" s="88">
        <v>0</v>
      </c>
      <c r="AK61" s="88">
        <v>0</v>
      </c>
      <c r="AL61" s="88">
        <v>0</v>
      </c>
      <c r="AM61" s="88">
        <v>0</v>
      </c>
      <c r="AN61" s="88">
        <v>0</v>
      </c>
      <c r="AO61" s="88">
        <v>0</v>
      </c>
      <c r="AP61" s="88">
        <v>0</v>
      </c>
      <c r="AQ61" s="88">
        <v>0</v>
      </c>
      <c r="AR61" s="88">
        <f t="shared" si="8"/>
        <v>0</v>
      </c>
      <c r="AS61" s="88">
        <v>0</v>
      </c>
      <c r="AT61" s="88">
        <v>0</v>
      </c>
      <c r="AU61" s="88">
        <v>0</v>
      </c>
      <c r="AV61" s="88">
        <v>0</v>
      </c>
      <c r="AW61" s="88">
        <v>0</v>
      </c>
      <c r="AX61" s="88">
        <v>0</v>
      </c>
      <c r="AY61" s="88">
        <v>0</v>
      </c>
      <c r="AZ61" s="88">
        <v>0</v>
      </c>
      <c r="BA61" s="88">
        <v>0</v>
      </c>
      <c r="BB61" s="88">
        <v>0</v>
      </c>
      <c r="BC61" s="88">
        <v>0</v>
      </c>
      <c r="BD61" s="88">
        <v>0</v>
      </c>
      <c r="BE61" s="88">
        <v>0</v>
      </c>
      <c r="BF61" s="88">
        <v>0</v>
      </c>
      <c r="BG61" s="88">
        <v>0</v>
      </c>
      <c r="BH61" s="88">
        <v>0</v>
      </c>
      <c r="BI61" s="88">
        <f t="shared" si="2"/>
        <v>0</v>
      </c>
      <c r="BJ61" s="88">
        <v>0</v>
      </c>
      <c r="BK61" s="88">
        <v>0</v>
      </c>
      <c r="BL61" s="88">
        <v>0</v>
      </c>
      <c r="BM61" s="88">
        <v>0</v>
      </c>
      <c r="BN61" s="88">
        <v>0</v>
      </c>
      <c r="BO61" s="88">
        <v>0</v>
      </c>
      <c r="BP61" s="88">
        <v>0</v>
      </c>
      <c r="BQ61" s="88">
        <v>0</v>
      </c>
      <c r="BR61" s="88">
        <v>0</v>
      </c>
      <c r="BS61" s="88">
        <v>0</v>
      </c>
      <c r="BT61" s="88">
        <f t="shared" si="3"/>
        <v>0</v>
      </c>
      <c r="BU61" s="88">
        <v>0</v>
      </c>
      <c r="BV61" s="88">
        <v>0</v>
      </c>
      <c r="BW61" s="88">
        <v>0</v>
      </c>
      <c r="BX61" s="88">
        <v>0</v>
      </c>
      <c r="BY61" s="88">
        <v>0</v>
      </c>
      <c r="BZ61" s="88">
        <v>0</v>
      </c>
      <c r="CA61" s="88">
        <v>0</v>
      </c>
      <c r="CB61" s="88">
        <v>0</v>
      </c>
      <c r="CC61" s="88">
        <v>0</v>
      </c>
      <c r="CD61" s="88">
        <v>0</v>
      </c>
      <c r="CE61" s="88">
        <v>0</v>
      </c>
      <c r="CF61" s="88">
        <v>0</v>
      </c>
      <c r="CG61" s="88">
        <v>0</v>
      </c>
      <c r="CH61" s="88">
        <v>0</v>
      </c>
      <c r="CI61" s="88">
        <v>0</v>
      </c>
      <c r="CJ61" s="88">
        <f t="shared" si="4"/>
        <v>0</v>
      </c>
      <c r="CK61" s="88">
        <v>0</v>
      </c>
      <c r="CL61" s="88">
        <v>0</v>
      </c>
      <c r="CM61" s="88">
        <v>0</v>
      </c>
      <c r="CN61" s="88">
        <v>0</v>
      </c>
      <c r="CO61" s="88">
        <f t="shared" si="5"/>
        <v>0</v>
      </c>
      <c r="CP61" s="88">
        <v>0</v>
      </c>
      <c r="CQ61" s="88">
        <v>0</v>
      </c>
      <c r="CR61" s="88">
        <f t="shared" si="6"/>
        <v>0</v>
      </c>
      <c r="CS61" s="88">
        <v>0</v>
      </c>
      <c r="CT61" s="88">
        <v>0</v>
      </c>
      <c r="CU61" s="89">
        <v>0</v>
      </c>
    </row>
    <row r="62" spans="1:99" s="32" customFormat="1" ht="15" customHeight="1">
      <c r="A62" s="90" t="s">
        <v>548</v>
      </c>
      <c r="B62" s="91" t="s">
        <v>489</v>
      </c>
      <c r="C62" s="91" t="s">
        <v>543</v>
      </c>
      <c r="D62" s="91" t="s">
        <v>608</v>
      </c>
      <c r="E62" s="92">
        <f t="shared" si="9"/>
        <v>5</v>
      </c>
      <c r="F62" s="92">
        <f t="shared" si="7"/>
        <v>0</v>
      </c>
      <c r="G62" s="92">
        <v>0</v>
      </c>
      <c r="H62" s="92">
        <v>0</v>
      </c>
      <c r="I62" s="92">
        <v>0</v>
      </c>
      <c r="J62" s="92">
        <v>0</v>
      </c>
      <c r="K62" s="92">
        <v>0</v>
      </c>
      <c r="L62" s="92">
        <v>0</v>
      </c>
      <c r="M62" s="92">
        <v>0</v>
      </c>
      <c r="N62" s="92">
        <v>0</v>
      </c>
      <c r="O62" s="92">
        <v>0</v>
      </c>
      <c r="P62" s="92">
        <f t="shared" si="1"/>
        <v>5</v>
      </c>
      <c r="Q62" s="92">
        <v>5</v>
      </c>
      <c r="R62" s="92">
        <v>0</v>
      </c>
      <c r="S62" s="92">
        <v>0</v>
      </c>
      <c r="T62" s="92">
        <v>0</v>
      </c>
      <c r="U62" s="92">
        <v>0</v>
      </c>
      <c r="V62" s="92">
        <v>0</v>
      </c>
      <c r="W62" s="92">
        <v>0</v>
      </c>
      <c r="X62" s="92">
        <v>0</v>
      </c>
      <c r="Y62" s="92">
        <v>0</v>
      </c>
      <c r="Z62" s="92">
        <v>0</v>
      </c>
      <c r="AA62" s="92">
        <v>0</v>
      </c>
      <c r="AB62" s="92">
        <v>0</v>
      </c>
      <c r="AC62" s="92">
        <v>0</v>
      </c>
      <c r="AD62" s="92">
        <v>0</v>
      </c>
      <c r="AE62" s="92">
        <v>0</v>
      </c>
      <c r="AF62" s="92">
        <v>0</v>
      </c>
      <c r="AG62" s="92">
        <v>0</v>
      </c>
      <c r="AH62" s="92">
        <v>0</v>
      </c>
      <c r="AI62" s="92">
        <v>0</v>
      </c>
      <c r="AJ62" s="92">
        <v>0</v>
      </c>
      <c r="AK62" s="92">
        <v>0</v>
      </c>
      <c r="AL62" s="92">
        <v>0</v>
      </c>
      <c r="AM62" s="92">
        <v>0</v>
      </c>
      <c r="AN62" s="92">
        <v>0</v>
      </c>
      <c r="AO62" s="92">
        <v>0</v>
      </c>
      <c r="AP62" s="92">
        <v>0</v>
      </c>
      <c r="AQ62" s="92">
        <v>0</v>
      </c>
      <c r="AR62" s="92">
        <f t="shared" si="8"/>
        <v>0</v>
      </c>
      <c r="AS62" s="92">
        <v>0</v>
      </c>
      <c r="AT62" s="92">
        <v>0</v>
      </c>
      <c r="AU62" s="92">
        <v>0</v>
      </c>
      <c r="AV62" s="92">
        <v>0</v>
      </c>
      <c r="AW62" s="92">
        <v>0</v>
      </c>
      <c r="AX62" s="92">
        <v>0</v>
      </c>
      <c r="AY62" s="92">
        <v>0</v>
      </c>
      <c r="AZ62" s="92">
        <v>0</v>
      </c>
      <c r="BA62" s="92">
        <v>0</v>
      </c>
      <c r="BB62" s="92">
        <v>0</v>
      </c>
      <c r="BC62" s="92">
        <v>0</v>
      </c>
      <c r="BD62" s="92">
        <v>0</v>
      </c>
      <c r="BE62" s="92">
        <v>0</v>
      </c>
      <c r="BF62" s="92">
        <v>0</v>
      </c>
      <c r="BG62" s="92">
        <v>0</v>
      </c>
      <c r="BH62" s="92">
        <v>0</v>
      </c>
      <c r="BI62" s="92">
        <f t="shared" si="2"/>
        <v>0</v>
      </c>
      <c r="BJ62" s="92">
        <v>0</v>
      </c>
      <c r="BK62" s="92">
        <v>0</v>
      </c>
      <c r="BL62" s="92">
        <v>0</v>
      </c>
      <c r="BM62" s="92">
        <v>0</v>
      </c>
      <c r="BN62" s="92">
        <v>0</v>
      </c>
      <c r="BO62" s="92">
        <v>0</v>
      </c>
      <c r="BP62" s="92">
        <v>0</v>
      </c>
      <c r="BQ62" s="92">
        <v>0</v>
      </c>
      <c r="BR62" s="92">
        <v>0</v>
      </c>
      <c r="BS62" s="92">
        <v>0</v>
      </c>
      <c r="BT62" s="92">
        <f t="shared" si="3"/>
        <v>0</v>
      </c>
      <c r="BU62" s="92">
        <v>0</v>
      </c>
      <c r="BV62" s="92">
        <v>0</v>
      </c>
      <c r="BW62" s="92">
        <v>0</v>
      </c>
      <c r="BX62" s="92">
        <v>0</v>
      </c>
      <c r="BY62" s="92">
        <v>0</v>
      </c>
      <c r="BZ62" s="92">
        <v>0</v>
      </c>
      <c r="CA62" s="92">
        <v>0</v>
      </c>
      <c r="CB62" s="92">
        <v>0</v>
      </c>
      <c r="CC62" s="92">
        <v>0</v>
      </c>
      <c r="CD62" s="92">
        <v>0</v>
      </c>
      <c r="CE62" s="92">
        <v>0</v>
      </c>
      <c r="CF62" s="92">
        <v>0</v>
      </c>
      <c r="CG62" s="92">
        <v>0</v>
      </c>
      <c r="CH62" s="92">
        <v>0</v>
      </c>
      <c r="CI62" s="92">
        <v>0</v>
      </c>
      <c r="CJ62" s="92">
        <f t="shared" si="4"/>
        <v>0</v>
      </c>
      <c r="CK62" s="92">
        <v>0</v>
      </c>
      <c r="CL62" s="92">
        <v>0</v>
      </c>
      <c r="CM62" s="92">
        <v>0</v>
      </c>
      <c r="CN62" s="92">
        <v>0</v>
      </c>
      <c r="CO62" s="92">
        <f t="shared" si="5"/>
        <v>0</v>
      </c>
      <c r="CP62" s="92">
        <v>0</v>
      </c>
      <c r="CQ62" s="92">
        <v>0</v>
      </c>
      <c r="CR62" s="92">
        <f t="shared" si="6"/>
        <v>0</v>
      </c>
      <c r="CS62" s="92">
        <v>0</v>
      </c>
      <c r="CT62" s="92">
        <v>0</v>
      </c>
      <c r="CU62" s="93">
        <v>0</v>
      </c>
    </row>
    <row r="63" spans="1:99" s="38" customFormat="1" ht="15" customHeight="1">
      <c r="A63" s="82" t="s">
        <v>655</v>
      </c>
      <c r="B63" s="83"/>
      <c r="C63" s="83"/>
      <c r="D63" s="83" t="s">
        <v>656</v>
      </c>
      <c r="E63" s="84">
        <f>E64</f>
        <v>29.04</v>
      </c>
      <c r="F63" s="84">
        <f t="shared" si="7"/>
        <v>0</v>
      </c>
      <c r="G63" s="84">
        <v>0</v>
      </c>
      <c r="H63" s="84">
        <v>0</v>
      </c>
      <c r="I63" s="84">
        <v>0</v>
      </c>
      <c r="J63" s="84">
        <v>0</v>
      </c>
      <c r="K63" s="84">
        <v>0</v>
      </c>
      <c r="L63" s="84">
        <v>0</v>
      </c>
      <c r="M63" s="84">
        <v>0</v>
      </c>
      <c r="N63" s="84">
        <v>0</v>
      </c>
      <c r="O63" s="84">
        <v>0</v>
      </c>
      <c r="P63" s="84">
        <f t="shared" si="1"/>
        <v>0</v>
      </c>
      <c r="Q63" s="84">
        <v>0</v>
      </c>
      <c r="R63" s="84">
        <v>0</v>
      </c>
      <c r="S63" s="84">
        <v>0</v>
      </c>
      <c r="T63" s="84">
        <v>0</v>
      </c>
      <c r="U63" s="84">
        <v>0</v>
      </c>
      <c r="V63" s="84">
        <v>0</v>
      </c>
      <c r="W63" s="84">
        <v>0</v>
      </c>
      <c r="X63" s="84">
        <v>0</v>
      </c>
      <c r="Y63" s="84">
        <v>0</v>
      </c>
      <c r="Z63" s="84">
        <v>0</v>
      </c>
      <c r="AA63" s="84">
        <v>0</v>
      </c>
      <c r="AB63" s="84">
        <v>0</v>
      </c>
      <c r="AC63" s="84">
        <v>0</v>
      </c>
      <c r="AD63" s="84">
        <v>0</v>
      </c>
      <c r="AE63" s="84">
        <v>0</v>
      </c>
      <c r="AF63" s="84">
        <v>0</v>
      </c>
      <c r="AG63" s="84">
        <v>0</v>
      </c>
      <c r="AH63" s="84">
        <v>0</v>
      </c>
      <c r="AI63" s="84">
        <v>0</v>
      </c>
      <c r="AJ63" s="84">
        <v>0</v>
      </c>
      <c r="AK63" s="84">
        <v>0</v>
      </c>
      <c r="AL63" s="84">
        <v>0</v>
      </c>
      <c r="AM63" s="84">
        <v>0</v>
      </c>
      <c r="AN63" s="84">
        <v>0</v>
      </c>
      <c r="AO63" s="84">
        <v>0</v>
      </c>
      <c r="AP63" s="84">
        <v>0</v>
      </c>
      <c r="AQ63" s="84">
        <v>0</v>
      </c>
      <c r="AR63" s="84">
        <f>AR64</f>
        <v>29.04</v>
      </c>
      <c r="AS63" s="84">
        <v>0</v>
      </c>
      <c r="AT63" s="84">
        <v>0</v>
      </c>
      <c r="AU63" s="84">
        <v>0</v>
      </c>
      <c r="AV63" s="84">
        <v>0</v>
      </c>
      <c r="AW63" s="84">
        <v>0</v>
      </c>
      <c r="AX63" s="84">
        <v>0</v>
      </c>
      <c r="AY63" s="84">
        <v>0</v>
      </c>
      <c r="AZ63" s="84">
        <v>0</v>
      </c>
      <c r="BA63" s="84">
        <v>0</v>
      </c>
      <c r="BB63" s="84">
        <v>0</v>
      </c>
      <c r="BC63" s="84">
        <f>BC64</f>
        <v>29.04</v>
      </c>
      <c r="BD63" s="84">
        <v>0</v>
      </c>
      <c r="BE63" s="84">
        <v>0</v>
      </c>
      <c r="BF63" s="84">
        <v>0</v>
      </c>
      <c r="BG63" s="84">
        <v>0</v>
      </c>
      <c r="BH63" s="84">
        <v>0</v>
      </c>
      <c r="BI63" s="84">
        <f t="shared" si="2"/>
        <v>0</v>
      </c>
      <c r="BJ63" s="84">
        <v>0</v>
      </c>
      <c r="BK63" s="84">
        <v>0</v>
      </c>
      <c r="BL63" s="84">
        <v>0</v>
      </c>
      <c r="BM63" s="84">
        <v>0</v>
      </c>
      <c r="BN63" s="84">
        <v>0</v>
      </c>
      <c r="BO63" s="84">
        <v>0</v>
      </c>
      <c r="BP63" s="84">
        <v>0</v>
      </c>
      <c r="BQ63" s="84">
        <v>0</v>
      </c>
      <c r="BR63" s="84">
        <v>0</v>
      </c>
      <c r="BS63" s="84">
        <v>0</v>
      </c>
      <c r="BT63" s="84">
        <f t="shared" si="3"/>
        <v>0</v>
      </c>
      <c r="BU63" s="84">
        <v>0</v>
      </c>
      <c r="BV63" s="84">
        <v>0</v>
      </c>
      <c r="BW63" s="84">
        <v>0</v>
      </c>
      <c r="BX63" s="84">
        <v>0</v>
      </c>
      <c r="BY63" s="84">
        <v>0</v>
      </c>
      <c r="BZ63" s="84">
        <v>0</v>
      </c>
      <c r="CA63" s="84">
        <v>0</v>
      </c>
      <c r="CB63" s="84">
        <v>0</v>
      </c>
      <c r="CC63" s="84">
        <v>0</v>
      </c>
      <c r="CD63" s="84">
        <v>0</v>
      </c>
      <c r="CE63" s="84">
        <v>0</v>
      </c>
      <c r="CF63" s="84">
        <v>0</v>
      </c>
      <c r="CG63" s="84">
        <v>0</v>
      </c>
      <c r="CH63" s="84">
        <v>0</v>
      </c>
      <c r="CI63" s="84">
        <v>0</v>
      </c>
      <c r="CJ63" s="84">
        <f t="shared" si="4"/>
        <v>0</v>
      </c>
      <c r="CK63" s="84">
        <v>0</v>
      </c>
      <c r="CL63" s="84">
        <v>0</v>
      </c>
      <c r="CM63" s="84">
        <v>0</v>
      </c>
      <c r="CN63" s="84">
        <v>0</v>
      </c>
      <c r="CO63" s="84">
        <f t="shared" si="5"/>
        <v>0</v>
      </c>
      <c r="CP63" s="84">
        <v>0</v>
      </c>
      <c r="CQ63" s="84">
        <v>0</v>
      </c>
      <c r="CR63" s="84">
        <f t="shared" si="6"/>
        <v>0</v>
      </c>
      <c r="CS63" s="84">
        <v>0</v>
      </c>
      <c r="CT63" s="84">
        <v>0</v>
      </c>
      <c r="CU63" s="85">
        <v>0</v>
      </c>
    </row>
    <row r="64" spans="1:99" s="31" customFormat="1" ht="15" customHeight="1">
      <c r="A64" s="86" t="s">
        <v>592</v>
      </c>
      <c r="B64" s="87" t="s">
        <v>484</v>
      </c>
      <c r="C64" s="87"/>
      <c r="D64" s="87" t="s">
        <v>606</v>
      </c>
      <c r="E64" s="88">
        <f t="shared" si="9"/>
        <v>29.04</v>
      </c>
      <c r="F64" s="88">
        <f t="shared" si="7"/>
        <v>0</v>
      </c>
      <c r="G64" s="88">
        <v>0</v>
      </c>
      <c r="H64" s="88">
        <v>0</v>
      </c>
      <c r="I64" s="88">
        <v>0</v>
      </c>
      <c r="J64" s="88">
        <v>0</v>
      </c>
      <c r="K64" s="88">
        <v>0</v>
      </c>
      <c r="L64" s="88">
        <v>0</v>
      </c>
      <c r="M64" s="88">
        <v>0</v>
      </c>
      <c r="N64" s="88">
        <v>0</v>
      </c>
      <c r="O64" s="88">
        <v>0</v>
      </c>
      <c r="P64" s="88">
        <f t="shared" si="1"/>
        <v>0</v>
      </c>
      <c r="Q64" s="88">
        <v>0</v>
      </c>
      <c r="R64" s="88">
        <v>0</v>
      </c>
      <c r="S64" s="88">
        <v>0</v>
      </c>
      <c r="T64" s="88">
        <v>0</v>
      </c>
      <c r="U64" s="88">
        <v>0</v>
      </c>
      <c r="V64" s="88">
        <v>0</v>
      </c>
      <c r="W64" s="88">
        <v>0</v>
      </c>
      <c r="X64" s="88">
        <v>0</v>
      </c>
      <c r="Y64" s="88">
        <v>0</v>
      </c>
      <c r="Z64" s="88">
        <v>0</v>
      </c>
      <c r="AA64" s="88">
        <v>0</v>
      </c>
      <c r="AB64" s="88">
        <v>0</v>
      </c>
      <c r="AC64" s="88">
        <v>0</v>
      </c>
      <c r="AD64" s="88">
        <v>0</v>
      </c>
      <c r="AE64" s="88">
        <v>0</v>
      </c>
      <c r="AF64" s="88">
        <v>0</v>
      </c>
      <c r="AG64" s="88">
        <v>0</v>
      </c>
      <c r="AH64" s="88">
        <v>0</v>
      </c>
      <c r="AI64" s="88">
        <v>0</v>
      </c>
      <c r="AJ64" s="88">
        <v>0</v>
      </c>
      <c r="AK64" s="88">
        <v>0</v>
      </c>
      <c r="AL64" s="88">
        <v>0</v>
      </c>
      <c r="AM64" s="88">
        <v>0</v>
      </c>
      <c r="AN64" s="88">
        <v>0</v>
      </c>
      <c r="AO64" s="88">
        <v>0</v>
      </c>
      <c r="AP64" s="88">
        <v>0</v>
      </c>
      <c r="AQ64" s="88">
        <v>0</v>
      </c>
      <c r="AR64" s="88">
        <f t="shared" si="8"/>
        <v>29.04</v>
      </c>
      <c r="AS64" s="88">
        <v>0</v>
      </c>
      <c r="AT64" s="88">
        <v>0</v>
      </c>
      <c r="AU64" s="88">
        <v>0</v>
      </c>
      <c r="AV64" s="88">
        <v>0</v>
      </c>
      <c r="AW64" s="88">
        <v>0</v>
      </c>
      <c r="AX64" s="88">
        <v>0</v>
      </c>
      <c r="AY64" s="88">
        <v>0</v>
      </c>
      <c r="AZ64" s="88">
        <v>0</v>
      </c>
      <c r="BA64" s="88">
        <v>0</v>
      </c>
      <c r="BB64" s="88">
        <v>0</v>
      </c>
      <c r="BC64" s="88">
        <v>29.04</v>
      </c>
      <c r="BD64" s="88">
        <v>0</v>
      </c>
      <c r="BE64" s="88">
        <v>0</v>
      </c>
      <c r="BF64" s="88">
        <v>0</v>
      </c>
      <c r="BG64" s="88">
        <v>0</v>
      </c>
      <c r="BH64" s="88">
        <v>0</v>
      </c>
      <c r="BI64" s="88">
        <f t="shared" si="2"/>
        <v>0</v>
      </c>
      <c r="BJ64" s="88">
        <v>0</v>
      </c>
      <c r="BK64" s="88">
        <v>0</v>
      </c>
      <c r="BL64" s="88">
        <v>0</v>
      </c>
      <c r="BM64" s="88">
        <v>0</v>
      </c>
      <c r="BN64" s="88">
        <v>0</v>
      </c>
      <c r="BO64" s="88">
        <v>0</v>
      </c>
      <c r="BP64" s="88">
        <v>0</v>
      </c>
      <c r="BQ64" s="88">
        <v>0</v>
      </c>
      <c r="BR64" s="88">
        <v>0</v>
      </c>
      <c r="BS64" s="88">
        <v>0</v>
      </c>
      <c r="BT64" s="88">
        <f t="shared" si="3"/>
        <v>0</v>
      </c>
      <c r="BU64" s="88">
        <v>0</v>
      </c>
      <c r="BV64" s="88">
        <v>0</v>
      </c>
      <c r="BW64" s="88">
        <v>0</v>
      </c>
      <c r="BX64" s="88">
        <v>0</v>
      </c>
      <c r="BY64" s="88">
        <v>0</v>
      </c>
      <c r="BZ64" s="88">
        <v>0</v>
      </c>
      <c r="CA64" s="88">
        <v>0</v>
      </c>
      <c r="CB64" s="88">
        <v>0</v>
      </c>
      <c r="CC64" s="88">
        <v>0</v>
      </c>
      <c r="CD64" s="88">
        <v>0</v>
      </c>
      <c r="CE64" s="88">
        <v>0</v>
      </c>
      <c r="CF64" s="88">
        <v>0</v>
      </c>
      <c r="CG64" s="88">
        <v>0</v>
      </c>
      <c r="CH64" s="88">
        <v>0</v>
      </c>
      <c r="CI64" s="88">
        <v>0</v>
      </c>
      <c r="CJ64" s="88">
        <f t="shared" si="4"/>
        <v>0</v>
      </c>
      <c r="CK64" s="88">
        <v>0</v>
      </c>
      <c r="CL64" s="88">
        <v>0</v>
      </c>
      <c r="CM64" s="88">
        <v>0</v>
      </c>
      <c r="CN64" s="88">
        <v>0</v>
      </c>
      <c r="CO64" s="88">
        <f t="shared" si="5"/>
        <v>0</v>
      </c>
      <c r="CP64" s="88">
        <v>0</v>
      </c>
      <c r="CQ64" s="88">
        <v>0</v>
      </c>
      <c r="CR64" s="88">
        <f t="shared" si="6"/>
        <v>0</v>
      </c>
      <c r="CS64" s="88">
        <v>0</v>
      </c>
      <c r="CT64" s="88">
        <v>0</v>
      </c>
      <c r="CU64" s="89">
        <v>0</v>
      </c>
    </row>
    <row r="65" spans="1:99" s="32" customFormat="1" ht="15" customHeight="1">
      <c r="A65" s="90" t="s">
        <v>592</v>
      </c>
      <c r="B65" s="91" t="s">
        <v>484</v>
      </c>
      <c r="C65" s="91" t="s">
        <v>473</v>
      </c>
      <c r="D65" s="91" t="s">
        <v>607</v>
      </c>
      <c r="E65" s="92">
        <f t="shared" si="9"/>
        <v>29.04</v>
      </c>
      <c r="F65" s="92">
        <f t="shared" si="7"/>
        <v>0</v>
      </c>
      <c r="G65" s="92">
        <v>0</v>
      </c>
      <c r="H65" s="92">
        <v>0</v>
      </c>
      <c r="I65" s="92">
        <v>0</v>
      </c>
      <c r="J65" s="92">
        <v>0</v>
      </c>
      <c r="K65" s="92">
        <v>0</v>
      </c>
      <c r="L65" s="92">
        <v>0</v>
      </c>
      <c r="M65" s="92">
        <v>0</v>
      </c>
      <c r="N65" s="92">
        <v>0</v>
      </c>
      <c r="O65" s="92">
        <v>0</v>
      </c>
      <c r="P65" s="92">
        <f t="shared" si="1"/>
        <v>0</v>
      </c>
      <c r="Q65" s="92">
        <v>0</v>
      </c>
      <c r="R65" s="92">
        <v>0</v>
      </c>
      <c r="S65" s="92">
        <v>0</v>
      </c>
      <c r="T65" s="92">
        <v>0</v>
      </c>
      <c r="U65" s="92">
        <v>0</v>
      </c>
      <c r="V65" s="92">
        <v>0</v>
      </c>
      <c r="W65" s="92">
        <v>0</v>
      </c>
      <c r="X65" s="92">
        <v>0</v>
      </c>
      <c r="Y65" s="92">
        <v>0</v>
      </c>
      <c r="Z65" s="92">
        <v>0</v>
      </c>
      <c r="AA65" s="92">
        <v>0</v>
      </c>
      <c r="AB65" s="92">
        <v>0</v>
      </c>
      <c r="AC65" s="92">
        <v>0</v>
      </c>
      <c r="AD65" s="92">
        <v>0</v>
      </c>
      <c r="AE65" s="92">
        <v>0</v>
      </c>
      <c r="AF65" s="92">
        <v>0</v>
      </c>
      <c r="AG65" s="92">
        <v>0</v>
      </c>
      <c r="AH65" s="92">
        <v>0</v>
      </c>
      <c r="AI65" s="92">
        <v>0</v>
      </c>
      <c r="AJ65" s="92">
        <v>0</v>
      </c>
      <c r="AK65" s="92">
        <v>0</v>
      </c>
      <c r="AL65" s="92">
        <v>0</v>
      </c>
      <c r="AM65" s="92">
        <v>0</v>
      </c>
      <c r="AN65" s="92">
        <v>0</v>
      </c>
      <c r="AO65" s="92">
        <v>0</v>
      </c>
      <c r="AP65" s="92">
        <v>0</v>
      </c>
      <c r="AQ65" s="92">
        <v>0</v>
      </c>
      <c r="AR65" s="92">
        <f t="shared" si="8"/>
        <v>29.04</v>
      </c>
      <c r="AS65" s="92">
        <v>0</v>
      </c>
      <c r="AT65" s="92">
        <v>0</v>
      </c>
      <c r="AU65" s="92">
        <v>0</v>
      </c>
      <c r="AV65" s="92">
        <v>0</v>
      </c>
      <c r="AW65" s="92">
        <v>0</v>
      </c>
      <c r="AX65" s="92">
        <v>0</v>
      </c>
      <c r="AY65" s="92">
        <v>0</v>
      </c>
      <c r="AZ65" s="92">
        <v>0</v>
      </c>
      <c r="BA65" s="92">
        <v>0</v>
      </c>
      <c r="BB65" s="92">
        <v>0</v>
      </c>
      <c r="BC65" s="92">
        <v>29.04</v>
      </c>
      <c r="BD65" s="92">
        <v>0</v>
      </c>
      <c r="BE65" s="92">
        <v>0</v>
      </c>
      <c r="BF65" s="92">
        <v>0</v>
      </c>
      <c r="BG65" s="92">
        <v>0</v>
      </c>
      <c r="BH65" s="92">
        <v>0</v>
      </c>
      <c r="BI65" s="92">
        <f t="shared" si="2"/>
        <v>0</v>
      </c>
      <c r="BJ65" s="92">
        <v>0</v>
      </c>
      <c r="BK65" s="92">
        <v>0</v>
      </c>
      <c r="BL65" s="92">
        <v>0</v>
      </c>
      <c r="BM65" s="92">
        <v>0</v>
      </c>
      <c r="BN65" s="92">
        <v>0</v>
      </c>
      <c r="BO65" s="92">
        <v>0</v>
      </c>
      <c r="BP65" s="92">
        <v>0</v>
      </c>
      <c r="BQ65" s="92">
        <v>0</v>
      </c>
      <c r="BR65" s="92">
        <v>0</v>
      </c>
      <c r="BS65" s="92">
        <v>0</v>
      </c>
      <c r="BT65" s="92">
        <f t="shared" si="3"/>
        <v>0</v>
      </c>
      <c r="BU65" s="92">
        <v>0</v>
      </c>
      <c r="BV65" s="92">
        <v>0</v>
      </c>
      <c r="BW65" s="92">
        <v>0</v>
      </c>
      <c r="BX65" s="92">
        <v>0</v>
      </c>
      <c r="BY65" s="92">
        <v>0</v>
      </c>
      <c r="BZ65" s="92">
        <v>0</v>
      </c>
      <c r="CA65" s="92">
        <v>0</v>
      </c>
      <c r="CB65" s="92">
        <v>0</v>
      </c>
      <c r="CC65" s="92">
        <v>0</v>
      </c>
      <c r="CD65" s="92">
        <v>0</v>
      </c>
      <c r="CE65" s="92">
        <v>0</v>
      </c>
      <c r="CF65" s="92">
        <v>0</v>
      </c>
      <c r="CG65" s="92">
        <v>0</v>
      </c>
      <c r="CH65" s="92">
        <v>0</v>
      </c>
      <c r="CI65" s="92">
        <v>0</v>
      </c>
      <c r="CJ65" s="92">
        <f t="shared" si="4"/>
        <v>0</v>
      </c>
      <c r="CK65" s="92">
        <v>0</v>
      </c>
      <c r="CL65" s="92">
        <v>0</v>
      </c>
      <c r="CM65" s="92">
        <v>0</v>
      </c>
      <c r="CN65" s="92">
        <v>0</v>
      </c>
      <c r="CO65" s="92">
        <f t="shared" si="5"/>
        <v>0</v>
      </c>
      <c r="CP65" s="92">
        <v>0</v>
      </c>
      <c r="CQ65" s="92">
        <v>0</v>
      </c>
      <c r="CR65" s="92">
        <f t="shared" si="6"/>
        <v>0</v>
      </c>
      <c r="CS65" s="92">
        <v>0</v>
      </c>
      <c r="CT65" s="92">
        <v>0</v>
      </c>
      <c r="CU65" s="93">
        <v>0</v>
      </c>
    </row>
    <row r="66" spans="1:99" ht="15" customHeight="1">
      <c r="A66" s="105"/>
      <c r="B66" s="106"/>
      <c r="C66" s="106"/>
      <c r="D66" s="106"/>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1"/>
    </row>
    <row r="67" spans="1:99" ht="15" customHeight="1">
      <c r="A67" s="137" t="s">
        <v>152</v>
      </c>
      <c r="B67" s="138" t="s">
        <v>4</v>
      </c>
      <c r="C67" s="138" t="s">
        <v>4</v>
      </c>
      <c r="D67" s="138" t="s">
        <v>4</v>
      </c>
      <c r="E67" s="138" t="s">
        <v>4</v>
      </c>
      <c r="F67" s="138" t="s">
        <v>4</v>
      </c>
      <c r="G67" s="138" t="s">
        <v>4</v>
      </c>
      <c r="H67" s="138" t="s">
        <v>4</v>
      </c>
      <c r="I67" s="138" t="s">
        <v>4</v>
      </c>
      <c r="J67" s="138" t="s">
        <v>4</v>
      </c>
      <c r="K67" s="107" t="s">
        <v>4</v>
      </c>
      <c r="L67" s="107" t="s">
        <v>4</v>
      </c>
      <c r="M67" s="108" t="s">
        <v>4</v>
      </c>
      <c r="N67" s="107" t="s">
        <v>4</v>
      </c>
      <c r="O67" s="108" t="s">
        <v>4</v>
      </c>
      <c r="P67" s="108" t="s">
        <v>4</v>
      </c>
      <c r="Q67" s="108" t="s">
        <v>4</v>
      </c>
      <c r="R67" s="108" t="s">
        <v>4</v>
      </c>
      <c r="S67" s="108" t="s">
        <v>4</v>
      </c>
      <c r="T67" s="108" t="s">
        <v>4</v>
      </c>
      <c r="U67" s="108" t="s">
        <v>4</v>
      </c>
      <c r="V67" s="108" t="s">
        <v>4</v>
      </c>
      <c r="W67" s="108" t="s">
        <v>4</v>
      </c>
      <c r="X67" s="108" t="s">
        <v>4</v>
      </c>
      <c r="Y67" s="108" t="s">
        <v>4</v>
      </c>
      <c r="Z67" s="108" t="s">
        <v>4</v>
      </c>
      <c r="AA67" s="108" t="s">
        <v>4</v>
      </c>
      <c r="AB67" s="108" t="s">
        <v>4</v>
      </c>
      <c r="AC67" s="108" t="s">
        <v>4</v>
      </c>
      <c r="AD67" s="108" t="s">
        <v>4</v>
      </c>
      <c r="AE67" s="108" t="s">
        <v>4</v>
      </c>
      <c r="AF67" s="108" t="s">
        <v>4</v>
      </c>
      <c r="AG67" s="108" t="s">
        <v>4</v>
      </c>
      <c r="AH67" s="108" t="s">
        <v>4</v>
      </c>
      <c r="AI67" s="108" t="s">
        <v>4</v>
      </c>
      <c r="AJ67" s="108" t="s">
        <v>4</v>
      </c>
      <c r="AK67" s="108" t="s">
        <v>4</v>
      </c>
      <c r="AL67" s="108" t="s">
        <v>4</v>
      </c>
      <c r="AM67" s="108" t="s">
        <v>4</v>
      </c>
      <c r="AN67" s="108" t="s">
        <v>4</v>
      </c>
      <c r="AO67" s="108" t="s">
        <v>4</v>
      </c>
      <c r="AP67" s="108" t="s">
        <v>4</v>
      </c>
      <c r="AQ67" s="108" t="s">
        <v>4</v>
      </c>
      <c r="AR67" s="108" t="s">
        <v>4</v>
      </c>
      <c r="AS67" s="108" t="s">
        <v>4</v>
      </c>
      <c r="AT67" s="108" t="s">
        <v>4</v>
      </c>
      <c r="AU67" s="108" t="s">
        <v>4</v>
      </c>
      <c r="AV67" s="108" t="s">
        <v>4</v>
      </c>
      <c r="AW67" s="108" t="s">
        <v>4</v>
      </c>
      <c r="AX67" s="108" t="s">
        <v>4</v>
      </c>
      <c r="AY67" s="108" t="s">
        <v>4</v>
      </c>
      <c r="AZ67" s="108" t="s">
        <v>4</v>
      </c>
      <c r="BA67" s="108" t="s">
        <v>4</v>
      </c>
      <c r="BB67" s="107" t="s">
        <v>4</v>
      </c>
      <c r="BC67" s="107" t="s">
        <v>4</v>
      </c>
      <c r="BD67" s="108" t="s">
        <v>4</v>
      </c>
      <c r="BE67" s="108" t="s">
        <v>4</v>
      </c>
      <c r="BF67" s="108" t="s">
        <v>4</v>
      </c>
      <c r="BG67" s="108" t="s">
        <v>4</v>
      </c>
      <c r="BH67" s="108" t="s">
        <v>4</v>
      </c>
      <c r="BI67" s="108" t="s">
        <v>4</v>
      </c>
      <c r="BJ67" s="108" t="s">
        <v>4</v>
      </c>
      <c r="BK67" s="108" t="s">
        <v>4</v>
      </c>
      <c r="BL67" s="108" t="s">
        <v>4</v>
      </c>
      <c r="BM67" s="108" t="s">
        <v>4</v>
      </c>
      <c r="BN67" s="108" t="s">
        <v>4</v>
      </c>
      <c r="BO67" s="108" t="s">
        <v>4</v>
      </c>
      <c r="BP67" s="108" t="s">
        <v>4</v>
      </c>
      <c r="BQ67" s="108" t="s">
        <v>4</v>
      </c>
      <c r="BR67" s="107" t="s">
        <v>4</v>
      </c>
      <c r="BS67" s="108" t="s">
        <v>4</v>
      </c>
      <c r="BT67" s="108" t="s">
        <v>4</v>
      </c>
      <c r="BU67" s="108" t="s">
        <v>4</v>
      </c>
      <c r="BV67" s="108" t="s">
        <v>4</v>
      </c>
      <c r="BW67" s="108" t="s">
        <v>4</v>
      </c>
      <c r="BX67" s="108" t="s">
        <v>4</v>
      </c>
      <c r="BY67" s="108" t="s">
        <v>4</v>
      </c>
      <c r="BZ67" s="108" t="s">
        <v>4</v>
      </c>
      <c r="CA67" s="108" t="s">
        <v>4</v>
      </c>
      <c r="CB67" s="108" t="s">
        <v>4</v>
      </c>
      <c r="CC67" s="107" t="s">
        <v>4</v>
      </c>
      <c r="CD67" s="107" t="s">
        <v>4</v>
      </c>
      <c r="CE67" s="107" t="s">
        <v>4</v>
      </c>
      <c r="CF67" s="107" t="s">
        <v>4</v>
      </c>
      <c r="CG67" s="107" t="s">
        <v>4</v>
      </c>
      <c r="CH67" s="108" t="s">
        <v>4</v>
      </c>
      <c r="CI67" s="108" t="s">
        <v>4</v>
      </c>
      <c r="CJ67" s="108" t="s">
        <v>4</v>
      </c>
      <c r="CK67" s="108" t="s">
        <v>4</v>
      </c>
      <c r="CL67" s="108" t="s">
        <v>4</v>
      </c>
      <c r="CM67" s="108" t="s">
        <v>4</v>
      </c>
      <c r="CN67" s="108" t="s">
        <v>4</v>
      </c>
      <c r="CO67" s="107" t="s">
        <v>4</v>
      </c>
      <c r="CP67" s="108" t="s">
        <v>4</v>
      </c>
      <c r="CQ67" s="108" t="s">
        <v>4</v>
      </c>
      <c r="CR67" s="108" t="s">
        <v>4</v>
      </c>
      <c r="CS67" s="108" t="s">
        <v>4</v>
      </c>
      <c r="CT67" s="108" t="s">
        <v>4</v>
      </c>
      <c r="CU67" s="108" t="s">
        <v>4</v>
      </c>
    </row>
    <row r="68" spans="1:99" ht="12.7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row>
    <row r="69" spans="1:99" ht="1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111" t="s">
        <v>278</v>
      </c>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row>
    <row r="70" spans="1:99" ht="12.7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row>
    <row r="71" spans="1:99" ht="12.7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row>
    <row r="72" spans="1:99" ht="12.7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row>
    <row r="73" spans="1:99" ht="12.7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row>
    <row r="74" spans="1:99" ht="12.7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row>
    <row r="75" spans="1:99" ht="12.7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row>
    <row r="76" spans="1:99" ht="12.7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row>
    <row r="77" spans="1:99" ht="12.7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row>
    <row r="78" spans="1:99" ht="12.7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row>
    <row r="79" spans="1:99" ht="12.7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row>
    <row r="80" spans="1:99" ht="12.7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row>
    <row r="81" spans="1:99" ht="12.7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row>
    <row r="82" spans="1:99" ht="12.7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row>
    <row r="83" spans="1:99" ht="12.7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row>
    <row r="84" spans="1:99" ht="12.7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row>
    <row r="85" spans="1:99" ht="12.7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row>
    <row r="86" spans="1:99" ht="12.7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row>
    <row r="87" spans="1:99" ht="12.7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row>
    <row r="88" spans="1:99" ht="12.7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row>
    <row r="89" spans="1:99" ht="12.7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row>
    <row r="90" spans="1:99" ht="12.7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row>
    <row r="91" spans="1:99" ht="12.7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row>
    <row r="92" spans="1:99" ht="12.7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row>
    <row r="93" spans="1:99" ht="12.7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c r="CO93" s="75"/>
      <c r="CP93" s="75"/>
      <c r="CQ93" s="75"/>
      <c r="CR93" s="75"/>
      <c r="CS93" s="75"/>
      <c r="CT93" s="75"/>
      <c r="CU93" s="75"/>
    </row>
    <row r="94" spans="1:99" ht="12.7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row>
    <row r="95" spans="1:99" ht="12.7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row>
    <row r="96" spans="1:99" ht="12.7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row>
    <row r="97" spans="1:99" ht="12.7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row>
    <row r="98" spans="1:99" ht="12.7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row>
    <row r="99" spans="1:99" ht="12.7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row>
    <row r="100" spans="1:99" ht="12.7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row>
    <row r="101" spans="1:99" ht="12.7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row>
    <row r="102" spans="1:99" ht="12.7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row>
    <row r="103" spans="1:99" ht="12.7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row>
    <row r="104" spans="1:99" ht="12.7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row>
    <row r="105" spans="1:99" ht="12.7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row>
    <row r="106" spans="1:99" ht="12.7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row>
    <row r="107" spans="1:99" ht="12.7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row>
    <row r="108" spans="1:99" ht="12.7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c r="CE108" s="75"/>
      <c r="CF108" s="75"/>
      <c r="CG108" s="75"/>
      <c r="CH108" s="75"/>
      <c r="CI108" s="75"/>
      <c r="CJ108" s="75"/>
      <c r="CK108" s="75"/>
      <c r="CL108" s="75"/>
      <c r="CM108" s="75"/>
      <c r="CN108" s="75"/>
      <c r="CO108" s="75"/>
      <c r="CP108" s="75"/>
      <c r="CQ108" s="75"/>
      <c r="CR108" s="75"/>
      <c r="CS108" s="75"/>
      <c r="CT108" s="75"/>
      <c r="CU108" s="75"/>
    </row>
    <row r="109" spans="1:99" ht="12.7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5"/>
      <c r="BX109" s="75"/>
      <c r="BY109" s="75"/>
      <c r="BZ109" s="75"/>
      <c r="CA109" s="75"/>
      <c r="CB109" s="75"/>
      <c r="CC109" s="75"/>
      <c r="CD109" s="75"/>
      <c r="CE109" s="75"/>
      <c r="CF109" s="75"/>
      <c r="CG109" s="75"/>
      <c r="CH109" s="75"/>
      <c r="CI109" s="75"/>
      <c r="CJ109" s="75"/>
      <c r="CK109" s="75"/>
      <c r="CL109" s="75"/>
      <c r="CM109" s="75"/>
      <c r="CN109" s="75"/>
      <c r="CO109" s="75"/>
      <c r="CP109" s="75"/>
      <c r="CQ109" s="75"/>
      <c r="CR109" s="75"/>
      <c r="CS109" s="75"/>
      <c r="CT109" s="75"/>
      <c r="CU109" s="75"/>
    </row>
    <row r="110" spans="1:99" ht="12.7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c r="BL110" s="75"/>
      <c r="BM110" s="75"/>
      <c r="BN110" s="75"/>
      <c r="BO110" s="75"/>
      <c r="BP110" s="75"/>
      <c r="BQ110" s="75"/>
      <c r="BR110" s="75"/>
      <c r="BS110" s="75"/>
      <c r="BT110" s="75"/>
      <c r="BU110" s="75"/>
      <c r="BV110" s="75"/>
      <c r="BW110" s="75"/>
      <c r="BX110" s="75"/>
      <c r="BY110" s="75"/>
      <c r="BZ110" s="75"/>
      <c r="CA110" s="75"/>
      <c r="CB110" s="75"/>
      <c r="CC110" s="75"/>
      <c r="CD110" s="75"/>
      <c r="CE110" s="75"/>
      <c r="CF110" s="75"/>
      <c r="CG110" s="75"/>
      <c r="CH110" s="75"/>
      <c r="CI110" s="75"/>
      <c r="CJ110" s="75"/>
      <c r="CK110" s="75"/>
      <c r="CL110" s="75"/>
      <c r="CM110" s="75"/>
      <c r="CN110" s="75"/>
      <c r="CO110" s="75"/>
      <c r="CP110" s="75"/>
      <c r="CQ110" s="75"/>
      <c r="CR110" s="75"/>
      <c r="CS110" s="75"/>
      <c r="CT110" s="75"/>
      <c r="CU110" s="75"/>
    </row>
    <row r="111" spans="1:99" ht="12.7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c r="BL111" s="75"/>
      <c r="BM111" s="75"/>
      <c r="BN111" s="75"/>
      <c r="BO111" s="75"/>
      <c r="BP111" s="75"/>
      <c r="BQ111" s="75"/>
      <c r="BR111" s="75"/>
      <c r="BS111" s="75"/>
      <c r="BT111" s="75"/>
      <c r="BU111" s="75"/>
      <c r="BV111" s="75"/>
      <c r="BW111" s="75"/>
      <c r="BX111" s="75"/>
      <c r="BY111" s="75"/>
      <c r="BZ111" s="75"/>
      <c r="CA111" s="75"/>
      <c r="CB111" s="75"/>
      <c r="CC111" s="75"/>
      <c r="CD111" s="75"/>
      <c r="CE111" s="75"/>
      <c r="CF111" s="75"/>
      <c r="CG111" s="75"/>
      <c r="CH111" s="75"/>
      <c r="CI111" s="75"/>
      <c r="CJ111" s="75"/>
      <c r="CK111" s="75"/>
      <c r="CL111" s="75"/>
      <c r="CM111" s="75"/>
      <c r="CN111" s="75"/>
      <c r="CO111" s="75"/>
      <c r="CP111" s="75"/>
      <c r="CQ111" s="75"/>
      <c r="CR111" s="75"/>
      <c r="CS111" s="75"/>
      <c r="CT111" s="75"/>
      <c r="CU111" s="75"/>
    </row>
    <row r="112" spans="1:99" ht="12.7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c r="CE112" s="75"/>
      <c r="CF112" s="75"/>
      <c r="CG112" s="75"/>
      <c r="CH112" s="75"/>
      <c r="CI112" s="75"/>
      <c r="CJ112" s="75"/>
      <c r="CK112" s="75"/>
      <c r="CL112" s="75"/>
      <c r="CM112" s="75"/>
      <c r="CN112" s="75"/>
      <c r="CO112" s="75"/>
      <c r="CP112" s="75"/>
      <c r="CQ112" s="75"/>
      <c r="CR112" s="75"/>
      <c r="CS112" s="75"/>
      <c r="CT112" s="75"/>
      <c r="CU112" s="75"/>
    </row>
    <row r="113" spans="1:99" ht="12.7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c r="CO113" s="75"/>
      <c r="CP113" s="75"/>
      <c r="CQ113" s="75"/>
      <c r="CR113" s="75"/>
      <c r="CS113" s="75"/>
      <c r="CT113" s="75"/>
      <c r="CU113" s="75"/>
    </row>
    <row r="114" spans="1:99" ht="12.7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c r="CE114" s="75"/>
      <c r="CF114" s="75"/>
      <c r="CG114" s="75"/>
      <c r="CH114" s="75"/>
      <c r="CI114" s="75"/>
      <c r="CJ114" s="75"/>
      <c r="CK114" s="75"/>
      <c r="CL114" s="75"/>
      <c r="CM114" s="75"/>
      <c r="CN114" s="75"/>
      <c r="CO114" s="75"/>
      <c r="CP114" s="75"/>
      <c r="CQ114" s="75"/>
      <c r="CR114" s="75"/>
      <c r="CS114" s="75"/>
      <c r="CT114" s="75"/>
      <c r="CU114" s="75"/>
    </row>
    <row r="115" spans="1:99" ht="12.7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row>
    <row r="116" spans="1:99" ht="12.7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row>
    <row r="117" spans="1:99" ht="12.7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row>
    <row r="118" spans="1:99" ht="12.7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75"/>
      <c r="BX118" s="75"/>
      <c r="BY118" s="75"/>
      <c r="BZ118" s="75"/>
      <c r="CA118" s="75"/>
      <c r="CB118" s="75"/>
      <c r="CC118" s="75"/>
      <c r="CD118" s="75"/>
      <c r="CE118" s="75"/>
      <c r="CF118" s="75"/>
      <c r="CG118" s="75"/>
      <c r="CH118" s="75"/>
      <c r="CI118" s="75"/>
      <c r="CJ118" s="75"/>
      <c r="CK118" s="75"/>
      <c r="CL118" s="75"/>
      <c r="CM118" s="75"/>
      <c r="CN118" s="75"/>
      <c r="CO118" s="75"/>
      <c r="CP118" s="75"/>
      <c r="CQ118" s="75"/>
      <c r="CR118" s="75"/>
      <c r="CS118" s="75"/>
      <c r="CT118" s="75"/>
      <c r="CU118" s="75"/>
    </row>
    <row r="119" spans="1:99" ht="12.7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75"/>
      <c r="BY119" s="75"/>
      <c r="BZ119" s="75"/>
      <c r="CA119" s="75"/>
      <c r="CB119" s="75"/>
      <c r="CC119" s="75"/>
      <c r="CD119" s="75"/>
      <c r="CE119" s="75"/>
      <c r="CF119" s="75"/>
      <c r="CG119" s="75"/>
      <c r="CH119" s="75"/>
      <c r="CI119" s="75"/>
      <c r="CJ119" s="75"/>
      <c r="CK119" s="75"/>
      <c r="CL119" s="75"/>
      <c r="CM119" s="75"/>
      <c r="CN119" s="75"/>
      <c r="CO119" s="75"/>
      <c r="CP119" s="75"/>
      <c r="CQ119" s="75"/>
      <c r="CR119" s="75"/>
      <c r="CS119" s="75"/>
      <c r="CT119" s="75"/>
      <c r="CU119" s="75"/>
    </row>
    <row r="120" spans="1:99" ht="12.7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75"/>
      <c r="CR120" s="75"/>
      <c r="CS120" s="75"/>
      <c r="CT120" s="75"/>
      <c r="CU120" s="75"/>
    </row>
    <row r="121" spans="1:99" ht="12.7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c r="CC121" s="75"/>
      <c r="CD121" s="75"/>
      <c r="CE121" s="75"/>
      <c r="CF121" s="75"/>
      <c r="CG121" s="75"/>
      <c r="CH121" s="75"/>
      <c r="CI121" s="75"/>
      <c r="CJ121" s="75"/>
      <c r="CK121" s="75"/>
      <c r="CL121" s="75"/>
      <c r="CM121" s="75"/>
      <c r="CN121" s="75"/>
      <c r="CO121" s="75"/>
      <c r="CP121" s="75"/>
      <c r="CQ121" s="75"/>
      <c r="CR121" s="75"/>
      <c r="CS121" s="75"/>
      <c r="CT121" s="75"/>
      <c r="CU121" s="75"/>
    </row>
    <row r="122" spans="1:99" ht="12.75">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5"/>
      <c r="CB122" s="75"/>
      <c r="CC122" s="75"/>
      <c r="CD122" s="75"/>
      <c r="CE122" s="75"/>
      <c r="CF122" s="75"/>
      <c r="CG122" s="75"/>
      <c r="CH122" s="75"/>
      <c r="CI122" s="75"/>
      <c r="CJ122" s="75"/>
      <c r="CK122" s="75"/>
      <c r="CL122" s="75"/>
      <c r="CM122" s="75"/>
      <c r="CN122" s="75"/>
      <c r="CO122" s="75"/>
      <c r="CP122" s="75"/>
      <c r="CQ122" s="75"/>
      <c r="CR122" s="75"/>
      <c r="CS122" s="75"/>
      <c r="CT122" s="75"/>
      <c r="CU122" s="75"/>
    </row>
    <row r="123" spans="1:99" ht="12.7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75"/>
      <c r="BV123" s="75"/>
      <c r="BW123" s="75"/>
      <c r="BX123" s="75"/>
      <c r="BY123" s="75"/>
      <c r="BZ123" s="75"/>
      <c r="CA123" s="75"/>
      <c r="CB123" s="75"/>
      <c r="CC123" s="75"/>
      <c r="CD123" s="75"/>
      <c r="CE123" s="75"/>
      <c r="CF123" s="75"/>
      <c r="CG123" s="75"/>
      <c r="CH123" s="75"/>
      <c r="CI123" s="75"/>
      <c r="CJ123" s="75"/>
      <c r="CK123" s="75"/>
      <c r="CL123" s="75"/>
      <c r="CM123" s="75"/>
      <c r="CN123" s="75"/>
      <c r="CO123" s="75"/>
      <c r="CP123" s="75"/>
      <c r="CQ123" s="75"/>
      <c r="CR123" s="75"/>
      <c r="CS123" s="75"/>
      <c r="CT123" s="75"/>
      <c r="CU123" s="75"/>
    </row>
    <row r="124" spans="1:99" ht="12.7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75"/>
      <c r="CR124" s="75"/>
      <c r="CS124" s="75"/>
      <c r="CT124" s="75"/>
      <c r="CU124" s="75"/>
    </row>
    <row r="125" spans="1:99" ht="12.7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c r="CC125" s="75"/>
      <c r="CD125" s="75"/>
      <c r="CE125" s="75"/>
      <c r="CF125" s="75"/>
      <c r="CG125" s="75"/>
      <c r="CH125" s="75"/>
      <c r="CI125" s="75"/>
      <c r="CJ125" s="75"/>
      <c r="CK125" s="75"/>
      <c r="CL125" s="75"/>
      <c r="CM125" s="75"/>
      <c r="CN125" s="75"/>
      <c r="CO125" s="75"/>
      <c r="CP125" s="75"/>
      <c r="CQ125" s="75"/>
      <c r="CR125" s="75"/>
      <c r="CS125" s="75"/>
      <c r="CT125" s="75"/>
      <c r="CU125" s="75"/>
    </row>
    <row r="126" spans="1:99" ht="12.75">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c r="CC126" s="75"/>
      <c r="CD126" s="75"/>
      <c r="CE126" s="75"/>
      <c r="CF126" s="75"/>
      <c r="CG126" s="75"/>
      <c r="CH126" s="75"/>
      <c r="CI126" s="75"/>
      <c r="CJ126" s="75"/>
      <c r="CK126" s="75"/>
      <c r="CL126" s="75"/>
      <c r="CM126" s="75"/>
      <c r="CN126" s="75"/>
      <c r="CO126" s="75"/>
      <c r="CP126" s="75"/>
      <c r="CQ126" s="75"/>
      <c r="CR126" s="75"/>
      <c r="CS126" s="75"/>
      <c r="CT126" s="75"/>
      <c r="CU126" s="75"/>
    </row>
    <row r="127" spans="1:99" ht="12.7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c r="CC127" s="75"/>
      <c r="CD127" s="75"/>
      <c r="CE127" s="75"/>
      <c r="CF127" s="75"/>
      <c r="CG127" s="75"/>
      <c r="CH127" s="75"/>
      <c r="CI127" s="75"/>
      <c r="CJ127" s="75"/>
      <c r="CK127" s="75"/>
      <c r="CL127" s="75"/>
      <c r="CM127" s="75"/>
      <c r="CN127" s="75"/>
      <c r="CO127" s="75"/>
      <c r="CP127" s="75"/>
      <c r="CQ127" s="75"/>
      <c r="CR127" s="75"/>
      <c r="CS127" s="75"/>
      <c r="CT127" s="75"/>
      <c r="CU127" s="75"/>
    </row>
    <row r="128" spans="1:99" ht="12.75">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c r="CC128" s="75"/>
      <c r="CD128" s="75"/>
      <c r="CE128" s="75"/>
      <c r="CF128" s="75"/>
      <c r="CG128" s="75"/>
      <c r="CH128" s="75"/>
      <c r="CI128" s="75"/>
      <c r="CJ128" s="75"/>
      <c r="CK128" s="75"/>
      <c r="CL128" s="75"/>
      <c r="CM128" s="75"/>
      <c r="CN128" s="75"/>
      <c r="CO128" s="75"/>
      <c r="CP128" s="75"/>
      <c r="CQ128" s="75"/>
      <c r="CR128" s="75"/>
      <c r="CS128" s="75"/>
      <c r="CT128" s="75"/>
      <c r="CU128" s="75"/>
    </row>
    <row r="129" spans="1:99" ht="12.7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c r="CC129" s="75"/>
      <c r="CD129" s="75"/>
      <c r="CE129" s="75"/>
      <c r="CF129" s="75"/>
      <c r="CG129" s="75"/>
      <c r="CH129" s="75"/>
      <c r="CI129" s="75"/>
      <c r="CJ129" s="75"/>
      <c r="CK129" s="75"/>
      <c r="CL129" s="75"/>
      <c r="CM129" s="75"/>
      <c r="CN129" s="75"/>
      <c r="CO129" s="75"/>
      <c r="CP129" s="75"/>
      <c r="CQ129" s="75"/>
      <c r="CR129" s="75"/>
      <c r="CS129" s="75"/>
      <c r="CT129" s="75"/>
      <c r="CU129" s="75"/>
    </row>
    <row r="130" spans="1:99" ht="12.7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c r="BL130" s="75"/>
      <c r="BM130" s="75"/>
      <c r="BN130" s="75"/>
      <c r="BO130" s="75"/>
      <c r="BP130" s="75"/>
      <c r="BQ130" s="75"/>
      <c r="BR130" s="75"/>
      <c r="BS130" s="75"/>
      <c r="BT130" s="75"/>
      <c r="BU130" s="75"/>
      <c r="BV130" s="75"/>
      <c r="BW130" s="75"/>
      <c r="BX130" s="75"/>
      <c r="BY130" s="75"/>
      <c r="BZ130" s="75"/>
      <c r="CA130" s="75"/>
      <c r="CB130" s="75"/>
      <c r="CC130" s="75"/>
      <c r="CD130" s="75"/>
      <c r="CE130" s="75"/>
      <c r="CF130" s="75"/>
      <c r="CG130" s="75"/>
      <c r="CH130" s="75"/>
      <c r="CI130" s="75"/>
      <c r="CJ130" s="75"/>
      <c r="CK130" s="75"/>
      <c r="CL130" s="75"/>
      <c r="CM130" s="75"/>
      <c r="CN130" s="75"/>
      <c r="CO130" s="75"/>
      <c r="CP130" s="75"/>
      <c r="CQ130" s="75"/>
      <c r="CR130" s="75"/>
      <c r="CS130" s="75"/>
      <c r="CT130" s="75"/>
      <c r="CU130" s="75"/>
    </row>
    <row r="131" spans="1:99" ht="12.7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c r="BL131" s="75"/>
      <c r="BM131" s="75"/>
      <c r="BN131" s="75"/>
      <c r="BO131" s="75"/>
      <c r="BP131" s="75"/>
      <c r="BQ131" s="75"/>
      <c r="BR131" s="75"/>
      <c r="BS131" s="75"/>
      <c r="BT131" s="75"/>
      <c r="BU131" s="75"/>
      <c r="BV131" s="75"/>
      <c r="BW131" s="75"/>
      <c r="BX131" s="75"/>
      <c r="BY131" s="75"/>
      <c r="BZ131" s="75"/>
      <c r="CA131" s="75"/>
      <c r="CB131" s="75"/>
      <c r="CC131" s="75"/>
      <c r="CD131" s="75"/>
      <c r="CE131" s="75"/>
      <c r="CF131" s="75"/>
      <c r="CG131" s="75"/>
      <c r="CH131" s="75"/>
      <c r="CI131" s="75"/>
      <c r="CJ131" s="75"/>
      <c r="CK131" s="75"/>
      <c r="CL131" s="75"/>
      <c r="CM131" s="75"/>
      <c r="CN131" s="75"/>
      <c r="CO131" s="75"/>
      <c r="CP131" s="75"/>
      <c r="CQ131" s="75"/>
      <c r="CR131" s="75"/>
      <c r="CS131" s="75"/>
      <c r="CT131" s="75"/>
      <c r="CU131" s="75"/>
    </row>
    <row r="132" spans="1:99" ht="12.7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c r="BL132" s="75"/>
      <c r="BM132" s="75"/>
      <c r="BN132" s="75"/>
      <c r="BO132" s="75"/>
      <c r="BP132" s="75"/>
      <c r="BQ132" s="75"/>
      <c r="BR132" s="75"/>
      <c r="BS132" s="75"/>
      <c r="BT132" s="75"/>
      <c r="BU132" s="75"/>
      <c r="BV132" s="75"/>
      <c r="BW132" s="75"/>
      <c r="BX132" s="75"/>
      <c r="BY132" s="75"/>
      <c r="BZ132" s="75"/>
      <c r="CA132" s="75"/>
      <c r="CB132" s="75"/>
      <c r="CC132" s="75"/>
      <c r="CD132" s="75"/>
      <c r="CE132" s="75"/>
      <c r="CF132" s="75"/>
      <c r="CG132" s="75"/>
      <c r="CH132" s="75"/>
      <c r="CI132" s="75"/>
      <c r="CJ132" s="75"/>
      <c r="CK132" s="75"/>
      <c r="CL132" s="75"/>
      <c r="CM132" s="75"/>
      <c r="CN132" s="75"/>
      <c r="CO132" s="75"/>
      <c r="CP132" s="75"/>
      <c r="CQ132" s="75"/>
      <c r="CR132" s="75"/>
      <c r="CS132" s="75"/>
      <c r="CT132" s="75"/>
      <c r="CU132" s="75"/>
    </row>
    <row r="133" spans="1:99" ht="12.75">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c r="BL133" s="75"/>
      <c r="BM133" s="75"/>
      <c r="BN133" s="75"/>
      <c r="BO133" s="75"/>
      <c r="BP133" s="75"/>
      <c r="BQ133" s="75"/>
      <c r="BR133" s="75"/>
      <c r="BS133" s="75"/>
      <c r="BT133" s="75"/>
      <c r="BU133" s="75"/>
      <c r="BV133" s="75"/>
      <c r="BW133" s="75"/>
      <c r="BX133" s="75"/>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row>
    <row r="134" spans="1:99" ht="12.75">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c r="BL134" s="75"/>
      <c r="BM134" s="75"/>
      <c r="BN134" s="75"/>
      <c r="BO134" s="75"/>
      <c r="BP134" s="75"/>
      <c r="BQ134" s="75"/>
      <c r="BR134" s="75"/>
      <c r="BS134" s="75"/>
      <c r="BT134" s="75"/>
      <c r="BU134" s="75"/>
      <c r="BV134" s="75"/>
      <c r="BW134" s="75"/>
      <c r="BX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row>
  </sheetData>
  <sheetProtection/>
  <mergeCells count="111">
    <mergeCell ref="CP5:CP7"/>
    <mergeCell ref="CL5:CL7"/>
    <mergeCell ref="CU5:CU7"/>
    <mergeCell ref="A5:C7"/>
    <mergeCell ref="CQ5:CQ7"/>
    <mergeCell ref="CR5:CR7"/>
    <mergeCell ref="CS5:CS7"/>
    <mergeCell ref="CT5:CT7"/>
    <mergeCell ref="CM5:CM7"/>
    <mergeCell ref="CN5:CN7"/>
    <mergeCell ref="CO5:CO7"/>
    <mergeCell ref="CH5:CH7"/>
    <mergeCell ref="CI5:CI7"/>
    <mergeCell ref="CJ5:CJ7"/>
    <mergeCell ref="CK5:CK7"/>
    <mergeCell ref="CD5:CD7"/>
    <mergeCell ref="CE5:CE7"/>
    <mergeCell ref="CF5:CF7"/>
    <mergeCell ref="CG5:CG7"/>
    <mergeCell ref="BZ5:BZ7"/>
    <mergeCell ref="CA5:CA7"/>
    <mergeCell ref="CB5:CB7"/>
    <mergeCell ref="CC5:CC7"/>
    <mergeCell ref="BV5:BV7"/>
    <mergeCell ref="BW5:BW7"/>
    <mergeCell ref="BX5:BX7"/>
    <mergeCell ref="BY5:BY7"/>
    <mergeCell ref="BR5:BR7"/>
    <mergeCell ref="BS5:BS7"/>
    <mergeCell ref="BT5:BT7"/>
    <mergeCell ref="BU5:BU7"/>
    <mergeCell ref="BN5:BN7"/>
    <mergeCell ref="BO5:BO7"/>
    <mergeCell ref="BP5:BP7"/>
    <mergeCell ref="BQ5:BQ7"/>
    <mergeCell ref="BJ5:BJ7"/>
    <mergeCell ref="BK5:BK7"/>
    <mergeCell ref="BL5:BL7"/>
    <mergeCell ref="BM5:BM7"/>
    <mergeCell ref="BF5:BF7"/>
    <mergeCell ref="BG5:BG7"/>
    <mergeCell ref="BH5:BH7"/>
    <mergeCell ref="BI5:BI7"/>
    <mergeCell ref="BB5:BB7"/>
    <mergeCell ref="BC5:BC7"/>
    <mergeCell ref="BD5:BD7"/>
    <mergeCell ref="BE5:BE7"/>
    <mergeCell ref="AX5:AX7"/>
    <mergeCell ref="AY5:AY7"/>
    <mergeCell ref="AZ5:AZ7"/>
    <mergeCell ref="BA5:BA7"/>
    <mergeCell ref="AT5:AT7"/>
    <mergeCell ref="AU5:AU7"/>
    <mergeCell ref="AV5:AV7"/>
    <mergeCell ref="AW5:AW7"/>
    <mergeCell ref="AP5:AP7"/>
    <mergeCell ref="AQ5:AQ7"/>
    <mergeCell ref="AR5:AR7"/>
    <mergeCell ref="AS5:AS7"/>
    <mergeCell ref="AL5:AL7"/>
    <mergeCell ref="AM5:AM7"/>
    <mergeCell ref="AN5:AN7"/>
    <mergeCell ref="AO5:AO7"/>
    <mergeCell ref="AH5:AH7"/>
    <mergeCell ref="AI5:AI7"/>
    <mergeCell ref="AJ5:AJ7"/>
    <mergeCell ref="AK5:AK7"/>
    <mergeCell ref="AD5:AD7"/>
    <mergeCell ref="AE5:AE7"/>
    <mergeCell ref="AF5:AF7"/>
    <mergeCell ref="AG5:AG7"/>
    <mergeCell ref="Z5:Z7"/>
    <mergeCell ref="AA5:AA7"/>
    <mergeCell ref="AB5:AB7"/>
    <mergeCell ref="AC5:AC7"/>
    <mergeCell ref="V5:V7"/>
    <mergeCell ref="W5:W7"/>
    <mergeCell ref="X5:X7"/>
    <mergeCell ref="Y5:Y7"/>
    <mergeCell ref="R5:R7"/>
    <mergeCell ref="S5:S7"/>
    <mergeCell ref="T5:T7"/>
    <mergeCell ref="U5:U7"/>
    <mergeCell ref="N5:N7"/>
    <mergeCell ref="O5:O7"/>
    <mergeCell ref="P5:P7"/>
    <mergeCell ref="Q5:Q7"/>
    <mergeCell ref="M5:M7"/>
    <mergeCell ref="A67:J67"/>
    <mergeCell ref="G5:G7"/>
    <mergeCell ref="H5:H7"/>
    <mergeCell ref="I5:I7"/>
    <mergeCell ref="J5:J7"/>
    <mergeCell ref="CO4:CQ4"/>
    <mergeCell ref="CR4:CU4"/>
    <mergeCell ref="A8:A9"/>
    <mergeCell ref="B8:B9"/>
    <mergeCell ref="C8:C9"/>
    <mergeCell ref="D5:D7"/>
    <mergeCell ref="E4:E7"/>
    <mergeCell ref="F5:F7"/>
    <mergeCell ref="K5:K7"/>
    <mergeCell ref="L5:L7"/>
    <mergeCell ref="AR4:BH4"/>
    <mergeCell ref="BI4:BS4"/>
    <mergeCell ref="BT4:CI4"/>
    <mergeCell ref="CJ4:CN4"/>
    <mergeCell ref="A3:D3"/>
    <mergeCell ref="A4:D4"/>
    <mergeCell ref="F4:O4"/>
    <mergeCell ref="P4:AQ4"/>
  </mergeCells>
  <printOptions/>
  <pageMargins left="0.28" right="0.16" top="0.26" bottom="0.2" header="0.28" footer="0.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9"/>
  <sheetViews>
    <sheetView workbookViewId="0" topLeftCell="A1">
      <selection activeCell="A3" sqref="A3:B3"/>
    </sheetView>
  </sheetViews>
  <sheetFormatPr defaultColWidth="9.140625" defaultRowHeight="12.75"/>
  <cols>
    <col min="1" max="1" width="7.00390625" style="0" customWidth="1"/>
    <col min="2" max="2" width="30.7109375" style="0" customWidth="1"/>
    <col min="3" max="3" width="13.421875" style="0" customWidth="1"/>
    <col min="4" max="4" width="7.00390625" style="0" customWidth="1"/>
    <col min="5" max="5" width="21.8515625" style="0" customWidth="1"/>
    <col min="6" max="6" width="12.28125" style="0" customWidth="1"/>
    <col min="7" max="7" width="7.00390625" style="0" customWidth="1"/>
    <col min="8" max="8" width="25.00390625" style="0" customWidth="1"/>
    <col min="9" max="9" width="16.00390625" style="0" customWidth="1"/>
    <col min="10" max="10" width="9.7109375" style="0" customWidth="1"/>
  </cols>
  <sheetData>
    <row r="1" ht="19.5">
      <c r="E1" s="1" t="s">
        <v>279</v>
      </c>
    </row>
    <row r="2" ht="12.75">
      <c r="I2" s="2" t="s">
        <v>280</v>
      </c>
    </row>
    <row r="3" spans="1:9" ht="13.5" thickBot="1">
      <c r="A3" s="143" t="s">
        <v>629</v>
      </c>
      <c r="B3" s="143"/>
      <c r="I3" s="2" t="s">
        <v>2</v>
      </c>
    </row>
    <row r="4" spans="1:9" ht="15" customHeight="1">
      <c r="A4" s="160" t="s">
        <v>281</v>
      </c>
      <c r="B4" s="148" t="s">
        <v>4</v>
      </c>
      <c r="C4" s="148" t="s">
        <v>4</v>
      </c>
      <c r="D4" s="148" t="s">
        <v>282</v>
      </c>
      <c r="E4" s="148" t="s">
        <v>4</v>
      </c>
      <c r="F4" s="148" t="s">
        <v>4</v>
      </c>
      <c r="G4" s="148" t="s">
        <v>4</v>
      </c>
      <c r="H4" s="148" t="s">
        <v>4</v>
      </c>
      <c r="I4" s="148" t="s">
        <v>4</v>
      </c>
    </row>
    <row r="5" spans="1:9" ht="15" customHeight="1">
      <c r="A5" s="161" t="s">
        <v>111</v>
      </c>
      <c r="B5" s="149" t="s">
        <v>112</v>
      </c>
      <c r="C5" s="149" t="s">
        <v>8</v>
      </c>
      <c r="D5" s="149" t="s">
        <v>111</v>
      </c>
      <c r="E5" s="149" t="s">
        <v>112</v>
      </c>
      <c r="F5" s="149" t="s">
        <v>8</v>
      </c>
      <c r="G5" s="149" t="s">
        <v>111</v>
      </c>
      <c r="H5" s="149" t="s">
        <v>112</v>
      </c>
      <c r="I5" s="149" t="s">
        <v>8</v>
      </c>
    </row>
    <row r="6" spans="1:9" ht="15" customHeight="1">
      <c r="A6" s="161" t="s">
        <v>4</v>
      </c>
      <c r="B6" s="149" t="s">
        <v>4</v>
      </c>
      <c r="C6" s="149" t="s">
        <v>4</v>
      </c>
      <c r="D6" s="164" t="s">
        <v>4</v>
      </c>
      <c r="E6" s="164" t="s">
        <v>4</v>
      </c>
      <c r="F6" s="164" t="s">
        <v>4</v>
      </c>
      <c r="G6" s="164" t="s">
        <v>4</v>
      </c>
      <c r="H6" s="164" t="s">
        <v>4</v>
      </c>
      <c r="I6" s="164" t="s">
        <v>4</v>
      </c>
    </row>
    <row r="7" spans="1:9" ht="15" customHeight="1">
      <c r="A7" s="13" t="s">
        <v>283</v>
      </c>
      <c r="B7" s="14" t="s">
        <v>157</v>
      </c>
      <c r="C7" s="6">
        <f>C8+C9+C14</f>
        <v>230.60999999999999</v>
      </c>
      <c r="D7" s="14" t="s">
        <v>284</v>
      </c>
      <c r="E7" s="14" t="s">
        <v>158</v>
      </c>
      <c r="F7" s="6">
        <f>F8+F12+F13+F14+F19+F21+F22+F23+F29+F31</f>
        <v>17.32</v>
      </c>
      <c r="G7" s="14" t="s">
        <v>285</v>
      </c>
      <c r="H7" s="14" t="s">
        <v>161</v>
      </c>
      <c r="I7" s="15" t="s">
        <v>4</v>
      </c>
    </row>
    <row r="8" spans="1:9" ht="15" customHeight="1">
      <c r="A8" s="13" t="s">
        <v>286</v>
      </c>
      <c r="B8" s="14" t="s">
        <v>287</v>
      </c>
      <c r="C8" s="6">
        <v>85.29</v>
      </c>
      <c r="D8" s="14" t="s">
        <v>288</v>
      </c>
      <c r="E8" s="14" t="s">
        <v>289</v>
      </c>
      <c r="F8" s="6">
        <v>4.79</v>
      </c>
      <c r="G8" s="14" t="s">
        <v>290</v>
      </c>
      <c r="H8" s="14" t="s">
        <v>291</v>
      </c>
      <c r="I8" s="15" t="s">
        <v>4</v>
      </c>
    </row>
    <row r="9" spans="1:9" ht="15" customHeight="1">
      <c r="A9" s="13" t="s">
        <v>292</v>
      </c>
      <c r="B9" s="14" t="s">
        <v>293</v>
      </c>
      <c r="C9" s="6">
        <v>112.1</v>
      </c>
      <c r="D9" s="14" t="s">
        <v>294</v>
      </c>
      <c r="E9" s="14" t="s">
        <v>295</v>
      </c>
      <c r="F9" s="6" t="s">
        <v>4</v>
      </c>
      <c r="G9" s="14" t="s">
        <v>296</v>
      </c>
      <c r="H9" s="14" t="s">
        <v>297</v>
      </c>
      <c r="I9" s="15" t="s">
        <v>4</v>
      </c>
    </row>
    <row r="10" spans="1:9" ht="15" customHeight="1">
      <c r="A10" s="13" t="s">
        <v>298</v>
      </c>
      <c r="B10" s="14" t="s">
        <v>299</v>
      </c>
      <c r="C10" s="6" t="s">
        <v>4</v>
      </c>
      <c r="D10" s="14" t="s">
        <v>300</v>
      </c>
      <c r="E10" s="14" t="s">
        <v>301</v>
      </c>
      <c r="F10" s="6" t="s">
        <v>4</v>
      </c>
      <c r="G10" s="14" t="s">
        <v>302</v>
      </c>
      <c r="H10" s="14" t="s">
        <v>303</v>
      </c>
      <c r="I10" s="15" t="s">
        <v>4</v>
      </c>
    </row>
    <row r="11" spans="1:9" ht="15" customHeight="1">
      <c r="A11" s="13" t="s">
        <v>304</v>
      </c>
      <c r="B11" s="14" t="s">
        <v>305</v>
      </c>
      <c r="C11" s="6" t="s">
        <v>4</v>
      </c>
      <c r="D11" s="14" t="s">
        <v>306</v>
      </c>
      <c r="E11" s="14" t="s">
        <v>307</v>
      </c>
      <c r="F11" s="6" t="s">
        <v>4</v>
      </c>
      <c r="G11" s="14" t="s">
        <v>308</v>
      </c>
      <c r="H11" s="14" t="s">
        <v>309</v>
      </c>
      <c r="I11" s="15" t="s">
        <v>4</v>
      </c>
    </row>
    <row r="12" spans="1:9" ht="15" customHeight="1">
      <c r="A12" s="13" t="s">
        <v>310</v>
      </c>
      <c r="B12" s="14" t="s">
        <v>311</v>
      </c>
      <c r="C12" s="6" t="s">
        <v>4</v>
      </c>
      <c r="D12" s="14" t="s">
        <v>312</v>
      </c>
      <c r="E12" s="14" t="s">
        <v>313</v>
      </c>
      <c r="F12" s="6">
        <v>0.3</v>
      </c>
      <c r="G12" s="14" t="s">
        <v>314</v>
      </c>
      <c r="H12" s="14" t="s">
        <v>315</v>
      </c>
      <c r="I12" s="15" t="s">
        <v>4</v>
      </c>
    </row>
    <row r="13" spans="1:9" ht="15" customHeight="1">
      <c r="A13" s="13" t="s">
        <v>316</v>
      </c>
      <c r="B13" s="14" t="s">
        <v>317</v>
      </c>
      <c r="C13" s="6" t="s">
        <v>4</v>
      </c>
      <c r="D13" s="14" t="s">
        <v>318</v>
      </c>
      <c r="E13" s="14" t="s">
        <v>319</v>
      </c>
      <c r="F13" s="6">
        <v>2.23</v>
      </c>
      <c r="G13" s="14" t="s">
        <v>320</v>
      </c>
      <c r="H13" s="14" t="s">
        <v>321</v>
      </c>
      <c r="I13" s="15" t="s">
        <v>4</v>
      </c>
    </row>
    <row r="14" spans="1:9" ht="15" customHeight="1">
      <c r="A14" s="13" t="s">
        <v>322</v>
      </c>
      <c r="B14" s="14" t="s">
        <v>323</v>
      </c>
      <c r="C14" s="6">
        <v>33.22</v>
      </c>
      <c r="D14" s="14" t="s">
        <v>324</v>
      </c>
      <c r="E14" s="14" t="s">
        <v>325</v>
      </c>
      <c r="F14" s="6">
        <v>2.68</v>
      </c>
      <c r="G14" s="14" t="s">
        <v>326</v>
      </c>
      <c r="H14" s="14" t="s">
        <v>327</v>
      </c>
      <c r="I14" s="15" t="s">
        <v>4</v>
      </c>
    </row>
    <row r="15" spans="1:9" ht="15" customHeight="1">
      <c r="A15" s="13" t="s">
        <v>328</v>
      </c>
      <c r="B15" s="14" t="s">
        <v>329</v>
      </c>
      <c r="C15" s="6" t="s">
        <v>4</v>
      </c>
      <c r="D15" s="14" t="s">
        <v>330</v>
      </c>
      <c r="E15" s="14" t="s">
        <v>331</v>
      </c>
      <c r="F15" s="6" t="s">
        <v>4</v>
      </c>
      <c r="G15" s="14" t="s">
        <v>332</v>
      </c>
      <c r="H15" s="14" t="s">
        <v>333</v>
      </c>
      <c r="I15" s="15" t="s">
        <v>4</v>
      </c>
    </row>
    <row r="16" spans="1:9" ht="15" customHeight="1">
      <c r="A16" s="13" t="s">
        <v>334</v>
      </c>
      <c r="B16" s="14" t="s">
        <v>335</v>
      </c>
      <c r="C16" s="6" t="s">
        <v>4</v>
      </c>
      <c r="D16" s="14" t="s">
        <v>336</v>
      </c>
      <c r="E16" s="14" t="s">
        <v>337</v>
      </c>
      <c r="F16" s="6" t="s">
        <v>4</v>
      </c>
      <c r="G16" s="14" t="s">
        <v>338</v>
      </c>
      <c r="H16" s="14" t="s">
        <v>339</v>
      </c>
      <c r="I16" s="15" t="s">
        <v>4</v>
      </c>
    </row>
    <row r="17" spans="1:9" ht="15" customHeight="1">
      <c r="A17" s="13" t="s">
        <v>340</v>
      </c>
      <c r="B17" s="14" t="s">
        <v>159</v>
      </c>
      <c r="C17" s="6">
        <f>C22+C26+C28</f>
        <v>31</v>
      </c>
      <c r="D17" s="14" t="s">
        <v>341</v>
      </c>
      <c r="E17" s="14" t="s">
        <v>342</v>
      </c>
      <c r="F17" s="6" t="s">
        <v>4</v>
      </c>
      <c r="G17" s="14" t="s">
        <v>343</v>
      </c>
      <c r="H17" s="14" t="s">
        <v>344</v>
      </c>
      <c r="I17" s="15" t="s">
        <v>4</v>
      </c>
    </row>
    <row r="18" spans="1:9" ht="15" customHeight="1">
      <c r="A18" s="13" t="s">
        <v>345</v>
      </c>
      <c r="B18" s="14" t="s">
        <v>346</v>
      </c>
      <c r="C18" s="6" t="s">
        <v>4</v>
      </c>
      <c r="D18" s="14" t="s">
        <v>347</v>
      </c>
      <c r="E18" s="14" t="s">
        <v>348</v>
      </c>
      <c r="F18" s="6" t="s">
        <v>4</v>
      </c>
      <c r="G18" s="14" t="s">
        <v>349</v>
      </c>
      <c r="H18" s="14" t="s">
        <v>350</v>
      </c>
      <c r="I18" s="15" t="s">
        <v>4</v>
      </c>
    </row>
    <row r="19" spans="1:9" ht="15" customHeight="1">
      <c r="A19" s="13" t="s">
        <v>351</v>
      </c>
      <c r="B19" s="14" t="s">
        <v>352</v>
      </c>
      <c r="C19" s="6" t="s">
        <v>4</v>
      </c>
      <c r="D19" s="14" t="s">
        <v>353</v>
      </c>
      <c r="E19" s="14" t="s">
        <v>354</v>
      </c>
      <c r="F19" s="6">
        <v>0.32</v>
      </c>
      <c r="G19" s="14" t="s">
        <v>355</v>
      </c>
      <c r="H19" s="14" t="s">
        <v>356</v>
      </c>
      <c r="I19" s="15" t="s">
        <v>4</v>
      </c>
    </row>
    <row r="20" spans="1:9" ht="15" customHeight="1">
      <c r="A20" s="13" t="s">
        <v>357</v>
      </c>
      <c r="B20" s="14" t="s">
        <v>358</v>
      </c>
      <c r="C20" s="6" t="s">
        <v>4</v>
      </c>
      <c r="D20" s="14" t="s">
        <v>359</v>
      </c>
      <c r="E20" s="14" t="s">
        <v>360</v>
      </c>
      <c r="F20" s="6" t="s">
        <v>4</v>
      </c>
      <c r="G20" s="14" t="s">
        <v>361</v>
      </c>
      <c r="H20" s="14" t="s">
        <v>362</v>
      </c>
      <c r="I20" s="15" t="s">
        <v>4</v>
      </c>
    </row>
    <row r="21" spans="1:9" ht="15" customHeight="1">
      <c r="A21" s="13" t="s">
        <v>363</v>
      </c>
      <c r="B21" s="14" t="s">
        <v>364</v>
      </c>
      <c r="C21" s="6" t="s">
        <v>4</v>
      </c>
      <c r="D21" s="14" t="s">
        <v>365</v>
      </c>
      <c r="E21" s="14" t="s">
        <v>366</v>
      </c>
      <c r="F21" s="6">
        <v>0.29</v>
      </c>
      <c r="G21" s="14" t="s">
        <v>367</v>
      </c>
      <c r="H21" s="14" t="s">
        <v>368</v>
      </c>
      <c r="I21" s="15" t="s">
        <v>4</v>
      </c>
    </row>
    <row r="22" spans="1:9" ht="15" customHeight="1">
      <c r="A22" s="13" t="s">
        <v>369</v>
      </c>
      <c r="B22" s="14" t="s">
        <v>370</v>
      </c>
      <c r="C22" s="6">
        <v>1.46</v>
      </c>
      <c r="D22" s="14" t="s">
        <v>371</v>
      </c>
      <c r="E22" s="14" t="s">
        <v>372</v>
      </c>
      <c r="F22" s="6">
        <v>0.44</v>
      </c>
      <c r="G22" s="14" t="s">
        <v>373</v>
      </c>
      <c r="H22" s="14" t="s">
        <v>374</v>
      </c>
      <c r="I22" s="15" t="s">
        <v>4</v>
      </c>
    </row>
    <row r="23" spans="1:9" ht="15" customHeight="1">
      <c r="A23" s="13" t="s">
        <v>375</v>
      </c>
      <c r="B23" s="14" t="s">
        <v>376</v>
      </c>
      <c r="C23" s="6" t="s">
        <v>4</v>
      </c>
      <c r="D23" s="14" t="s">
        <v>377</v>
      </c>
      <c r="E23" s="14" t="s">
        <v>378</v>
      </c>
      <c r="F23" s="6">
        <v>2.22</v>
      </c>
      <c r="G23" s="14" t="s">
        <v>379</v>
      </c>
      <c r="H23" s="14" t="s">
        <v>162</v>
      </c>
      <c r="I23" s="15" t="s">
        <v>4</v>
      </c>
    </row>
    <row r="24" spans="1:9" ht="16.5" customHeight="1">
      <c r="A24" s="13" t="s">
        <v>380</v>
      </c>
      <c r="B24" s="14" t="s">
        <v>381</v>
      </c>
      <c r="C24" s="6" t="s">
        <v>4</v>
      </c>
      <c r="D24" s="14" t="s">
        <v>382</v>
      </c>
      <c r="E24" s="14" t="s">
        <v>383</v>
      </c>
      <c r="F24" s="6" t="s">
        <v>4</v>
      </c>
      <c r="G24" s="14" t="s">
        <v>384</v>
      </c>
      <c r="H24" s="14" t="s">
        <v>385</v>
      </c>
      <c r="I24" s="15" t="s">
        <v>4</v>
      </c>
    </row>
    <row r="25" spans="1:9" ht="15" customHeight="1">
      <c r="A25" s="13" t="s">
        <v>386</v>
      </c>
      <c r="B25" s="14" t="s">
        <v>387</v>
      </c>
      <c r="C25" s="6" t="s">
        <v>4</v>
      </c>
      <c r="D25" s="14" t="s">
        <v>388</v>
      </c>
      <c r="E25" s="14" t="s">
        <v>389</v>
      </c>
      <c r="F25" s="6" t="s">
        <v>4</v>
      </c>
      <c r="G25" s="14" t="s">
        <v>390</v>
      </c>
      <c r="H25" s="14" t="s">
        <v>391</v>
      </c>
      <c r="I25" s="15" t="s">
        <v>4</v>
      </c>
    </row>
    <row r="26" spans="1:9" ht="15" customHeight="1">
      <c r="A26" s="13" t="s">
        <v>392</v>
      </c>
      <c r="B26" s="14" t="s">
        <v>393</v>
      </c>
      <c r="C26" s="6">
        <v>0.5</v>
      </c>
      <c r="D26" s="14" t="s">
        <v>394</v>
      </c>
      <c r="E26" s="14" t="s">
        <v>395</v>
      </c>
      <c r="F26" s="6" t="s">
        <v>4</v>
      </c>
      <c r="G26" s="14" t="s">
        <v>396</v>
      </c>
      <c r="H26" s="14" t="s">
        <v>397</v>
      </c>
      <c r="I26" s="15" t="s">
        <v>4</v>
      </c>
    </row>
    <row r="27" spans="1:9" ht="15" customHeight="1">
      <c r="A27" s="13" t="s">
        <v>398</v>
      </c>
      <c r="B27" s="14" t="s">
        <v>399</v>
      </c>
      <c r="C27" s="6" t="s">
        <v>4</v>
      </c>
      <c r="D27" s="14" t="s">
        <v>400</v>
      </c>
      <c r="E27" s="14" t="s">
        <v>401</v>
      </c>
      <c r="F27" s="6" t="s">
        <v>4</v>
      </c>
      <c r="G27" s="14" t="s">
        <v>402</v>
      </c>
      <c r="H27" s="14" t="s">
        <v>403</v>
      </c>
      <c r="I27" s="15" t="s">
        <v>4</v>
      </c>
    </row>
    <row r="28" spans="1:9" ht="15" customHeight="1">
      <c r="A28" s="13" t="s">
        <v>404</v>
      </c>
      <c r="B28" s="14" t="s">
        <v>405</v>
      </c>
      <c r="C28" s="6">
        <v>29.04</v>
      </c>
      <c r="D28" s="14" t="s">
        <v>406</v>
      </c>
      <c r="E28" s="14" t="s">
        <v>407</v>
      </c>
      <c r="F28" s="6" t="s">
        <v>4</v>
      </c>
      <c r="G28" s="14" t="s">
        <v>408</v>
      </c>
      <c r="H28" s="14" t="s">
        <v>163</v>
      </c>
      <c r="I28" s="15" t="s">
        <v>4</v>
      </c>
    </row>
    <row r="29" spans="1:9" ht="15" customHeight="1">
      <c r="A29" s="13" t="s">
        <v>409</v>
      </c>
      <c r="B29" s="14" t="s">
        <v>410</v>
      </c>
      <c r="C29" s="6" t="s">
        <v>4</v>
      </c>
      <c r="D29" s="14" t="s">
        <v>411</v>
      </c>
      <c r="E29" s="14" t="s">
        <v>412</v>
      </c>
      <c r="F29" s="6">
        <v>1.61</v>
      </c>
      <c r="G29" s="14" t="s">
        <v>413</v>
      </c>
      <c r="H29" s="14" t="s">
        <v>414</v>
      </c>
      <c r="I29" s="15" t="s">
        <v>4</v>
      </c>
    </row>
    <row r="30" spans="1:9" ht="15" customHeight="1">
      <c r="A30" s="13" t="s">
        <v>415</v>
      </c>
      <c r="B30" s="14" t="s">
        <v>416</v>
      </c>
      <c r="C30" s="6" t="s">
        <v>4</v>
      </c>
      <c r="D30" s="14" t="s">
        <v>417</v>
      </c>
      <c r="E30" s="14" t="s">
        <v>418</v>
      </c>
      <c r="F30" s="6" t="s">
        <v>4</v>
      </c>
      <c r="G30" s="14" t="s">
        <v>419</v>
      </c>
      <c r="H30" s="14" t="s">
        <v>420</v>
      </c>
      <c r="I30" s="15" t="s">
        <v>4</v>
      </c>
    </row>
    <row r="31" spans="1:9" ht="15" customHeight="1">
      <c r="A31" s="13" t="s">
        <v>421</v>
      </c>
      <c r="B31" s="14" t="s">
        <v>422</v>
      </c>
      <c r="C31" s="6" t="s">
        <v>4</v>
      </c>
      <c r="D31" s="14" t="s">
        <v>423</v>
      </c>
      <c r="E31" s="14" t="s">
        <v>424</v>
      </c>
      <c r="F31" s="6">
        <v>2.44</v>
      </c>
      <c r="G31" s="14" t="s">
        <v>425</v>
      </c>
      <c r="H31" s="14" t="s">
        <v>164</v>
      </c>
      <c r="I31" s="15" t="s">
        <v>4</v>
      </c>
    </row>
    <row r="32" spans="1:9" ht="15" customHeight="1">
      <c r="A32" s="13" t="s">
        <v>426</v>
      </c>
      <c r="B32" s="14" t="s">
        <v>427</v>
      </c>
      <c r="C32" s="6" t="s">
        <v>4</v>
      </c>
      <c r="D32" s="14" t="s">
        <v>428</v>
      </c>
      <c r="E32" s="14" t="s">
        <v>429</v>
      </c>
      <c r="F32" s="6" t="s">
        <v>4</v>
      </c>
      <c r="G32" s="14" t="s">
        <v>430</v>
      </c>
      <c r="H32" s="14" t="s">
        <v>431</v>
      </c>
      <c r="I32" s="15" t="s">
        <v>4</v>
      </c>
    </row>
    <row r="33" spans="1:9" ht="15" customHeight="1">
      <c r="A33" s="13" t="s">
        <v>432</v>
      </c>
      <c r="B33" s="14" t="s">
        <v>433</v>
      </c>
      <c r="C33" s="6" t="s">
        <v>4</v>
      </c>
      <c r="D33" s="14" t="s">
        <v>434</v>
      </c>
      <c r="E33" s="14" t="s">
        <v>435</v>
      </c>
      <c r="F33" s="6" t="s">
        <v>4</v>
      </c>
      <c r="G33" s="14" t="s">
        <v>4</v>
      </c>
      <c r="H33" s="14" t="s">
        <v>4</v>
      </c>
      <c r="I33" s="15" t="s">
        <v>4</v>
      </c>
    </row>
    <row r="34" spans="1:9" ht="15" customHeight="1">
      <c r="A34" s="13" t="s">
        <v>4</v>
      </c>
      <c r="B34" s="14" t="s">
        <v>4</v>
      </c>
      <c r="C34" s="6" t="s">
        <v>4</v>
      </c>
      <c r="D34" s="14" t="s">
        <v>436</v>
      </c>
      <c r="E34" s="14" t="s">
        <v>437</v>
      </c>
      <c r="F34" s="6" t="s">
        <v>4</v>
      </c>
      <c r="G34" s="14" t="s">
        <v>4</v>
      </c>
      <c r="H34" s="14" t="s">
        <v>4</v>
      </c>
      <c r="I34" s="15" t="s">
        <v>4</v>
      </c>
    </row>
    <row r="35" spans="1:9" ht="15" customHeight="1">
      <c r="A35" s="146" t="s">
        <v>438</v>
      </c>
      <c r="B35" s="147" t="s">
        <v>4</v>
      </c>
      <c r="C35" s="6">
        <f>C7+C17</f>
        <v>261.61</v>
      </c>
      <c r="D35" s="147" t="s">
        <v>439</v>
      </c>
      <c r="E35" s="147" t="s">
        <v>4</v>
      </c>
      <c r="F35" s="147" t="s">
        <v>4</v>
      </c>
      <c r="G35" s="147" t="s">
        <v>4</v>
      </c>
      <c r="H35" s="147" t="s">
        <v>4</v>
      </c>
      <c r="I35" s="15">
        <f>F7</f>
        <v>17.32</v>
      </c>
    </row>
    <row r="36" spans="1:9" ht="15" customHeight="1">
      <c r="A36" s="165" t="s">
        <v>440</v>
      </c>
      <c r="B36" s="166" t="s">
        <v>4</v>
      </c>
      <c r="C36" s="166" t="s">
        <v>4</v>
      </c>
      <c r="D36" s="167" t="s">
        <v>4</v>
      </c>
      <c r="E36" s="167" t="s">
        <v>4</v>
      </c>
      <c r="F36" s="167" t="s">
        <v>4</v>
      </c>
      <c r="G36" s="166" t="s">
        <v>4</v>
      </c>
      <c r="H36" s="167" t="s">
        <v>4</v>
      </c>
      <c r="I36" s="166" t="s">
        <v>4</v>
      </c>
    </row>
    <row r="37" spans="1:9" ht="15" customHeight="1">
      <c r="A37" s="165" t="s">
        <v>107</v>
      </c>
      <c r="B37" s="166" t="s">
        <v>4</v>
      </c>
      <c r="C37" s="166" t="s">
        <v>4</v>
      </c>
      <c r="D37" s="167" t="s">
        <v>4</v>
      </c>
      <c r="E37" s="167" t="s">
        <v>4</v>
      </c>
      <c r="F37" s="167" t="s">
        <v>4</v>
      </c>
      <c r="G37" s="166" t="s">
        <v>4</v>
      </c>
      <c r="H37" s="167" t="s">
        <v>4</v>
      </c>
      <c r="I37" s="166" t="s">
        <v>4</v>
      </c>
    </row>
    <row r="39" ht="12.75">
      <c r="E39" s="10" t="s">
        <v>441</v>
      </c>
    </row>
  </sheetData>
  <sheetProtection/>
  <mergeCells count="16">
    <mergeCell ref="A36:I36"/>
    <mergeCell ref="A37:I37"/>
    <mergeCell ref="A5:A6"/>
    <mergeCell ref="B5:B6"/>
    <mergeCell ref="C5:C6"/>
    <mergeCell ref="D5:D6"/>
    <mergeCell ref="E5:E6"/>
    <mergeCell ref="F5:F6"/>
    <mergeCell ref="G5:G6"/>
    <mergeCell ref="H5:H6"/>
    <mergeCell ref="A3:B3"/>
    <mergeCell ref="A4:C4"/>
    <mergeCell ref="D4:I4"/>
    <mergeCell ref="A35:B35"/>
    <mergeCell ref="D35:H35"/>
    <mergeCell ref="I5:I6"/>
  </mergeCells>
  <printOptions/>
  <pageMargins left="0.57" right="0.16" top="0.26" bottom="0.28" header="0.25" footer="0.2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48"/>
  <sheetViews>
    <sheetView workbookViewId="0" topLeftCell="A19">
      <selection activeCell="A3" sqref="A3:D3"/>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19.5">
      <c r="D1" s="1" t="s">
        <v>442</v>
      </c>
    </row>
    <row r="2" ht="12.75">
      <c r="F2" s="2" t="s">
        <v>443</v>
      </c>
    </row>
    <row r="3" spans="1:6" ht="13.5" thickBot="1">
      <c r="A3" s="143" t="s">
        <v>629</v>
      </c>
      <c r="B3" s="143"/>
      <c r="C3" s="143"/>
      <c r="D3" s="143"/>
      <c r="F3" s="2" t="s">
        <v>2</v>
      </c>
    </row>
    <row r="4" spans="1:6" ht="15" customHeight="1">
      <c r="A4" s="160" t="s">
        <v>111</v>
      </c>
      <c r="B4" s="148" t="s">
        <v>4</v>
      </c>
      <c r="C4" s="148" t="s">
        <v>4</v>
      </c>
      <c r="D4" s="148" t="s">
        <v>112</v>
      </c>
      <c r="E4" s="148" t="s">
        <v>444</v>
      </c>
      <c r="F4" s="148" t="s">
        <v>445</v>
      </c>
    </row>
    <row r="5" spans="1:6" ht="15" customHeight="1">
      <c r="A5" s="161" t="s">
        <v>119</v>
      </c>
      <c r="B5" s="149" t="s">
        <v>4</v>
      </c>
      <c r="C5" s="149" t="s">
        <v>4</v>
      </c>
      <c r="D5" s="149" t="s">
        <v>4</v>
      </c>
      <c r="E5" s="149" t="s">
        <v>444</v>
      </c>
      <c r="F5" s="149" t="s">
        <v>445</v>
      </c>
    </row>
    <row r="6" spans="1:6" ht="15" customHeight="1">
      <c r="A6" s="161" t="s">
        <v>121</v>
      </c>
      <c r="B6" s="149" t="s">
        <v>122</v>
      </c>
      <c r="C6" s="149" t="s">
        <v>123</v>
      </c>
      <c r="D6" s="149" t="s">
        <v>9</v>
      </c>
      <c r="E6" s="149" t="s">
        <v>31</v>
      </c>
      <c r="F6" s="149" t="s">
        <v>41</v>
      </c>
    </row>
    <row r="7" spans="1:6" ht="15" customHeight="1">
      <c r="A7" s="161" t="s">
        <v>4</v>
      </c>
      <c r="B7" s="149" t="s">
        <v>4</v>
      </c>
      <c r="C7" s="149" t="s">
        <v>4</v>
      </c>
      <c r="D7" s="5" t="s">
        <v>124</v>
      </c>
      <c r="E7" s="120">
        <f>E8+E13+E20+E23+E26+E36+E39</f>
        <v>502.66</v>
      </c>
      <c r="F7" s="120">
        <f>F8+F13+F20+F23+F26+F36</f>
        <v>409.83000000000004</v>
      </c>
    </row>
    <row r="8" spans="1:6" s="38" customFormat="1" ht="15" customHeight="1">
      <c r="A8" s="109">
        <v>201</v>
      </c>
      <c r="B8" s="110"/>
      <c r="C8" s="110"/>
      <c r="D8" s="110" t="s">
        <v>475</v>
      </c>
      <c r="E8" s="123">
        <f>E9+E11</f>
        <v>11.26</v>
      </c>
      <c r="F8" s="123">
        <f>F9+F11</f>
        <v>11.26</v>
      </c>
    </row>
    <row r="9" spans="1:6" s="31" customFormat="1" ht="15" customHeight="1">
      <c r="A9" s="25">
        <v>201</v>
      </c>
      <c r="B9" s="26" t="s">
        <v>473</v>
      </c>
      <c r="C9" s="26"/>
      <c r="D9" s="26" t="s">
        <v>476</v>
      </c>
      <c r="E9" s="116">
        <f>E10</f>
        <v>6.26</v>
      </c>
      <c r="F9" s="116">
        <f>F10</f>
        <v>6.26</v>
      </c>
    </row>
    <row r="10" spans="1:6" s="32" customFormat="1" ht="15" customHeight="1">
      <c r="A10" s="27" t="s">
        <v>474</v>
      </c>
      <c r="B10" s="28" t="s">
        <v>473</v>
      </c>
      <c r="C10" s="28" t="s">
        <v>478</v>
      </c>
      <c r="D10" s="28" t="s">
        <v>479</v>
      </c>
      <c r="E10" s="119">
        <v>6.26</v>
      </c>
      <c r="F10" s="119">
        <v>6.26</v>
      </c>
    </row>
    <row r="11" spans="1:6" s="31" customFormat="1" ht="15" customHeight="1">
      <c r="A11" s="25" t="s">
        <v>474</v>
      </c>
      <c r="B11" s="26" t="s">
        <v>483</v>
      </c>
      <c r="C11" s="26"/>
      <c r="D11" s="26" t="s">
        <v>497</v>
      </c>
      <c r="E11" s="116">
        <f>E12</f>
        <v>5</v>
      </c>
      <c r="F11" s="116">
        <f>F12</f>
        <v>5</v>
      </c>
    </row>
    <row r="12" spans="1:6" s="32" customFormat="1" ht="15" customHeight="1">
      <c r="A12" s="27" t="s">
        <v>474</v>
      </c>
      <c r="B12" s="28" t="s">
        <v>483</v>
      </c>
      <c r="C12" s="28" t="s">
        <v>484</v>
      </c>
      <c r="D12" s="28" t="s">
        <v>487</v>
      </c>
      <c r="E12" s="119">
        <v>5</v>
      </c>
      <c r="F12" s="119">
        <v>5</v>
      </c>
    </row>
    <row r="13" spans="1:6" s="38" customFormat="1" ht="15" customHeight="1">
      <c r="A13" s="35" t="s">
        <v>504</v>
      </c>
      <c r="B13" s="36"/>
      <c r="C13" s="36"/>
      <c r="D13" s="36" t="s">
        <v>506</v>
      </c>
      <c r="E13" s="123">
        <f>E14+E16+E18</f>
        <v>52.230000000000004</v>
      </c>
      <c r="F13" s="123">
        <f>F14+F16+F18</f>
        <v>52.230000000000004</v>
      </c>
    </row>
    <row r="14" spans="1:6" s="31" customFormat="1" ht="15" customHeight="1">
      <c r="A14" s="25" t="s">
        <v>504</v>
      </c>
      <c r="B14" s="26" t="s">
        <v>484</v>
      </c>
      <c r="C14" s="26"/>
      <c r="D14" s="26" t="s">
        <v>507</v>
      </c>
      <c r="E14" s="116">
        <f>E15</f>
        <v>8.81</v>
      </c>
      <c r="F14" s="116">
        <f>F15</f>
        <v>8.81</v>
      </c>
    </row>
    <row r="15" spans="1:6" s="32" customFormat="1" ht="15" customHeight="1">
      <c r="A15" s="27" t="s">
        <v>504</v>
      </c>
      <c r="B15" s="28" t="s">
        <v>484</v>
      </c>
      <c r="C15" s="28" t="s">
        <v>505</v>
      </c>
      <c r="D15" s="28" t="s">
        <v>508</v>
      </c>
      <c r="E15" s="119">
        <v>8.81</v>
      </c>
      <c r="F15" s="119">
        <v>8.81</v>
      </c>
    </row>
    <row r="16" spans="1:6" s="31" customFormat="1" ht="15" customHeight="1">
      <c r="A16" s="25" t="s">
        <v>504</v>
      </c>
      <c r="B16" s="26" t="s">
        <v>510</v>
      </c>
      <c r="C16" s="26"/>
      <c r="D16" s="26" t="s">
        <v>515</v>
      </c>
      <c r="E16" s="116">
        <f>E17</f>
        <v>9.9</v>
      </c>
      <c r="F16" s="116">
        <f>F17</f>
        <v>9.9</v>
      </c>
    </row>
    <row r="17" spans="1:6" s="32" customFormat="1" ht="15" customHeight="1">
      <c r="A17" s="27" t="s">
        <v>504</v>
      </c>
      <c r="B17" s="28" t="s">
        <v>510</v>
      </c>
      <c r="C17" s="28" t="s">
        <v>505</v>
      </c>
      <c r="D17" s="28" t="s">
        <v>517</v>
      </c>
      <c r="E17" s="119">
        <v>9.9</v>
      </c>
      <c r="F17" s="119">
        <v>9.9</v>
      </c>
    </row>
    <row r="18" spans="1:6" s="31" customFormat="1" ht="15" customHeight="1">
      <c r="A18" s="25" t="s">
        <v>504</v>
      </c>
      <c r="B18" s="26" t="s">
        <v>511</v>
      </c>
      <c r="C18" s="26"/>
      <c r="D18" s="26" t="s">
        <v>518</v>
      </c>
      <c r="E18" s="116">
        <f>E19</f>
        <v>33.52</v>
      </c>
      <c r="F18" s="116">
        <f>F19</f>
        <v>33.52</v>
      </c>
    </row>
    <row r="19" spans="1:6" s="32" customFormat="1" ht="15" customHeight="1">
      <c r="A19" s="27" t="s">
        <v>504</v>
      </c>
      <c r="B19" s="28" t="s">
        <v>511</v>
      </c>
      <c r="C19" s="28" t="s">
        <v>484</v>
      </c>
      <c r="D19" s="28" t="s">
        <v>520</v>
      </c>
      <c r="E19" s="119">
        <v>33.52</v>
      </c>
      <c r="F19" s="119">
        <v>33.52</v>
      </c>
    </row>
    <row r="20" spans="1:6" s="38" customFormat="1" ht="15" customHeight="1">
      <c r="A20" s="35" t="s">
        <v>522</v>
      </c>
      <c r="B20" s="36"/>
      <c r="C20" s="36"/>
      <c r="D20" s="36" t="s">
        <v>527</v>
      </c>
      <c r="E20" s="123">
        <f>E21</f>
        <v>7.62</v>
      </c>
      <c r="F20" s="123">
        <f>F21</f>
        <v>7.62</v>
      </c>
    </row>
    <row r="21" spans="1:6" s="31" customFormat="1" ht="15" customHeight="1">
      <c r="A21" s="25" t="s">
        <v>522</v>
      </c>
      <c r="B21" s="26" t="s">
        <v>505</v>
      </c>
      <c r="C21" s="26"/>
      <c r="D21" s="26" t="s">
        <v>528</v>
      </c>
      <c r="E21" s="116">
        <f>E22</f>
        <v>7.62</v>
      </c>
      <c r="F21" s="116">
        <f>F22</f>
        <v>7.62</v>
      </c>
    </row>
    <row r="22" spans="1:6" s="32" customFormat="1" ht="15" customHeight="1">
      <c r="A22" s="27" t="s">
        <v>522</v>
      </c>
      <c r="B22" s="28" t="s">
        <v>505</v>
      </c>
      <c r="C22" s="28" t="s">
        <v>473</v>
      </c>
      <c r="D22" s="28" t="s">
        <v>529</v>
      </c>
      <c r="E22" s="119">
        <v>7.62</v>
      </c>
      <c r="F22" s="119">
        <v>7.62</v>
      </c>
    </row>
    <row r="23" spans="1:6" ht="15" customHeight="1">
      <c r="A23" s="22" t="s">
        <v>525</v>
      </c>
      <c r="B23" s="23"/>
      <c r="C23" s="44"/>
      <c r="D23" s="50" t="s">
        <v>532</v>
      </c>
      <c r="E23" s="7">
        <f>E24</f>
        <v>8.5</v>
      </c>
      <c r="F23" s="7">
        <f>F24</f>
        <v>8.5</v>
      </c>
    </row>
    <row r="24" spans="1:6" s="31" customFormat="1" ht="15" customHeight="1">
      <c r="A24" s="25" t="s">
        <v>525</v>
      </c>
      <c r="B24" s="26" t="s">
        <v>489</v>
      </c>
      <c r="C24" s="45"/>
      <c r="D24" s="51" t="s">
        <v>533</v>
      </c>
      <c r="E24" s="116">
        <f>E25</f>
        <v>8.5</v>
      </c>
      <c r="F24" s="116">
        <f>F25</f>
        <v>8.5</v>
      </c>
    </row>
    <row r="25" spans="1:6" s="32" customFormat="1" ht="15" customHeight="1">
      <c r="A25" s="27" t="s">
        <v>525</v>
      </c>
      <c r="B25" s="28" t="s">
        <v>489</v>
      </c>
      <c r="C25" s="43" t="s">
        <v>484</v>
      </c>
      <c r="D25" s="49" t="s">
        <v>534</v>
      </c>
      <c r="E25" s="119">
        <v>8.5</v>
      </c>
      <c r="F25" s="119">
        <v>8.5</v>
      </c>
    </row>
    <row r="26" spans="1:6" s="38" customFormat="1" ht="15" customHeight="1">
      <c r="A26" s="35" t="s">
        <v>544</v>
      </c>
      <c r="B26" s="36"/>
      <c r="C26" s="46"/>
      <c r="D26" s="55" t="s">
        <v>622</v>
      </c>
      <c r="E26" s="123">
        <f>E27+E31+E33</f>
        <v>406.05</v>
      </c>
      <c r="F26" s="123">
        <f>F27+F31+F33</f>
        <v>325.22</v>
      </c>
    </row>
    <row r="27" spans="1:6" s="31" customFormat="1" ht="15" customHeight="1">
      <c r="A27" s="25" t="s">
        <v>544</v>
      </c>
      <c r="B27" s="26" t="s">
        <v>473</v>
      </c>
      <c r="C27" s="45"/>
      <c r="D27" s="56" t="s">
        <v>603</v>
      </c>
      <c r="E27" s="116">
        <f>E28+E29+E30</f>
        <v>163.61</v>
      </c>
      <c r="F27" s="116">
        <f>F28+F29+F30</f>
        <v>167.11</v>
      </c>
    </row>
    <row r="28" spans="1:6" s="32" customFormat="1" ht="15" customHeight="1">
      <c r="A28" s="27" t="s">
        <v>544</v>
      </c>
      <c r="B28" s="28" t="s">
        <v>473</v>
      </c>
      <c r="C28" s="43" t="s">
        <v>546</v>
      </c>
      <c r="D28" s="52" t="s">
        <v>613</v>
      </c>
      <c r="E28" s="119">
        <v>161</v>
      </c>
      <c r="F28" s="119">
        <v>161</v>
      </c>
    </row>
    <row r="29" spans="1:6" s="32" customFormat="1" ht="15" customHeight="1">
      <c r="A29" s="27" t="s">
        <v>544</v>
      </c>
      <c r="B29" s="28" t="s">
        <v>473</v>
      </c>
      <c r="C29" s="43" t="s">
        <v>619</v>
      </c>
      <c r="D29" s="52" t="s">
        <v>620</v>
      </c>
      <c r="E29" s="119"/>
      <c r="F29" s="119">
        <v>3.5</v>
      </c>
    </row>
    <row r="30" spans="1:6" s="32" customFormat="1" ht="15" customHeight="1">
      <c r="A30" s="27" t="s">
        <v>544</v>
      </c>
      <c r="B30" s="28" t="s">
        <v>473</v>
      </c>
      <c r="C30" s="43" t="s">
        <v>547</v>
      </c>
      <c r="D30" s="52" t="s">
        <v>614</v>
      </c>
      <c r="E30" s="119">
        <v>2.61</v>
      </c>
      <c r="F30" s="119">
        <v>2.61</v>
      </c>
    </row>
    <row r="31" spans="1:6" s="31" customFormat="1" ht="15" customHeight="1">
      <c r="A31" s="25" t="s">
        <v>544</v>
      </c>
      <c r="B31" s="26" t="s">
        <v>483</v>
      </c>
      <c r="C31" s="45"/>
      <c r="D31" s="51" t="s">
        <v>621</v>
      </c>
      <c r="E31" s="116">
        <f>E32</f>
        <v>8</v>
      </c>
      <c r="F31" s="116">
        <f>F32</f>
        <v>5.43</v>
      </c>
    </row>
    <row r="32" spans="1:6" s="32" customFormat="1" ht="15" customHeight="1">
      <c r="A32" s="27" t="s">
        <v>544</v>
      </c>
      <c r="B32" s="28" t="s">
        <v>483</v>
      </c>
      <c r="C32" s="43" t="s">
        <v>524</v>
      </c>
      <c r="D32" s="49" t="s">
        <v>611</v>
      </c>
      <c r="E32" s="119">
        <v>8</v>
      </c>
      <c r="F32" s="119">
        <v>5.43</v>
      </c>
    </row>
    <row r="33" spans="1:6" s="31" customFormat="1" ht="15" customHeight="1">
      <c r="A33" s="25" t="s">
        <v>544</v>
      </c>
      <c r="B33" s="26" t="s">
        <v>523</v>
      </c>
      <c r="C33" s="45"/>
      <c r="D33" s="51" t="s">
        <v>573</v>
      </c>
      <c r="E33" s="116">
        <f>E34+E35</f>
        <v>234.44</v>
      </c>
      <c r="F33" s="116">
        <f>F34+F35</f>
        <v>152.68</v>
      </c>
    </row>
    <row r="34" spans="1:6" s="32" customFormat="1" ht="15" customHeight="1">
      <c r="A34" s="27" t="s">
        <v>544</v>
      </c>
      <c r="B34" s="28" t="s">
        <v>523</v>
      </c>
      <c r="C34" s="43" t="s">
        <v>473</v>
      </c>
      <c r="D34" s="49" t="s">
        <v>609</v>
      </c>
      <c r="E34" s="119">
        <v>80</v>
      </c>
      <c r="F34" s="119"/>
    </row>
    <row r="35" spans="1:6" s="32" customFormat="1" ht="15" customHeight="1">
      <c r="A35" s="27" t="s">
        <v>544</v>
      </c>
      <c r="B35" s="28" t="s">
        <v>523</v>
      </c>
      <c r="C35" s="28" t="s">
        <v>505</v>
      </c>
      <c r="D35" s="48" t="s">
        <v>610</v>
      </c>
      <c r="E35" s="119">
        <v>154.44</v>
      </c>
      <c r="F35" s="119">
        <v>152.68</v>
      </c>
    </row>
    <row r="36" spans="1:6" s="38" customFormat="1" ht="15" customHeight="1">
      <c r="A36" s="35" t="s">
        <v>548</v>
      </c>
      <c r="B36" s="36"/>
      <c r="C36" s="36"/>
      <c r="D36" s="36" t="s">
        <v>623</v>
      </c>
      <c r="E36" s="123">
        <f>E37</f>
        <v>5</v>
      </c>
      <c r="F36" s="123">
        <f>F37</f>
        <v>5</v>
      </c>
    </row>
    <row r="37" spans="1:6" s="31" customFormat="1" ht="15" customHeight="1">
      <c r="A37" s="25" t="s">
        <v>548</v>
      </c>
      <c r="B37" s="26" t="s">
        <v>489</v>
      </c>
      <c r="C37" s="26"/>
      <c r="D37" s="26" t="s">
        <v>605</v>
      </c>
      <c r="E37" s="116">
        <f>E38</f>
        <v>5</v>
      </c>
      <c r="F37" s="116">
        <f>F38</f>
        <v>5</v>
      </c>
    </row>
    <row r="38" spans="1:6" s="32" customFormat="1" ht="15" customHeight="1">
      <c r="A38" s="27" t="s">
        <v>548</v>
      </c>
      <c r="B38" s="28" t="s">
        <v>489</v>
      </c>
      <c r="C38" s="28" t="s">
        <v>543</v>
      </c>
      <c r="D38" s="28" t="s">
        <v>608</v>
      </c>
      <c r="E38" s="119">
        <v>5</v>
      </c>
      <c r="F38" s="119">
        <v>5</v>
      </c>
    </row>
    <row r="39" spans="1:6" ht="15" customHeight="1">
      <c r="A39" s="22" t="s">
        <v>550</v>
      </c>
      <c r="B39" s="23"/>
      <c r="C39" s="23"/>
      <c r="D39" s="23" t="s">
        <v>594</v>
      </c>
      <c r="E39" s="7">
        <f>E40</f>
        <v>12</v>
      </c>
      <c r="F39" s="7"/>
    </row>
    <row r="40" spans="1:6" s="31" customFormat="1" ht="15" customHeight="1">
      <c r="A40" s="25" t="s">
        <v>626</v>
      </c>
      <c r="B40" s="26" t="s">
        <v>543</v>
      </c>
      <c r="C40" s="26"/>
      <c r="D40" s="26" t="s">
        <v>627</v>
      </c>
      <c r="E40" s="116">
        <f>E41</f>
        <v>12</v>
      </c>
      <c r="F40" s="116"/>
    </row>
    <row r="41" spans="1:6" s="32" customFormat="1" ht="15" customHeight="1">
      <c r="A41" s="27" t="s">
        <v>626</v>
      </c>
      <c r="B41" s="28" t="s">
        <v>543</v>
      </c>
      <c r="C41" s="28" t="s">
        <v>473</v>
      </c>
      <c r="D41" s="28" t="s">
        <v>627</v>
      </c>
      <c r="E41" s="119">
        <v>12</v>
      </c>
      <c r="F41" s="119"/>
    </row>
    <row r="42" spans="1:6" ht="15" customHeight="1">
      <c r="A42" s="4"/>
      <c r="B42" s="5"/>
      <c r="C42" s="5"/>
      <c r="D42" s="5"/>
      <c r="E42" s="7"/>
      <c r="F42" s="7"/>
    </row>
    <row r="43" spans="1:6" ht="15" customHeight="1">
      <c r="A43" s="4"/>
      <c r="B43" s="5"/>
      <c r="C43" s="5"/>
      <c r="D43" s="5"/>
      <c r="E43" s="7"/>
      <c r="F43" s="7"/>
    </row>
    <row r="44" spans="1:6" ht="15" customHeight="1">
      <c r="A44" s="4"/>
      <c r="B44" s="5"/>
      <c r="C44" s="5"/>
      <c r="D44" s="5"/>
      <c r="E44" s="7"/>
      <c r="F44" s="7"/>
    </row>
    <row r="45" spans="1:6" ht="15" customHeight="1">
      <c r="A45" s="144" t="s">
        <v>446</v>
      </c>
      <c r="B45" s="145" t="s">
        <v>4</v>
      </c>
      <c r="C45" s="145" t="s">
        <v>4</v>
      </c>
      <c r="D45" s="145" t="s">
        <v>4</v>
      </c>
      <c r="E45" s="145" t="s">
        <v>4</v>
      </c>
      <c r="F45" s="145" t="s">
        <v>4</v>
      </c>
    </row>
    <row r="46" spans="1:6" ht="15" customHeight="1">
      <c r="A46" s="144" t="s">
        <v>107</v>
      </c>
      <c r="B46" s="145" t="s">
        <v>4</v>
      </c>
      <c r="C46" s="145" t="s">
        <v>4</v>
      </c>
      <c r="D46" s="145" t="s">
        <v>4</v>
      </c>
      <c r="E46" s="145" t="s">
        <v>4</v>
      </c>
      <c r="F46" s="145" t="s">
        <v>4</v>
      </c>
    </row>
    <row r="48" ht="12.75">
      <c r="D48" s="10" t="s">
        <v>153</v>
      </c>
    </row>
  </sheetData>
  <sheetProtection/>
  <mergeCells count="10">
    <mergeCell ref="A45:F45"/>
    <mergeCell ref="A46:F46"/>
    <mergeCell ref="A3:D3"/>
    <mergeCell ref="E4:E6"/>
    <mergeCell ref="F4:F6"/>
    <mergeCell ref="A4:C5"/>
    <mergeCell ref="A6:A7"/>
    <mergeCell ref="B6:B7"/>
    <mergeCell ref="C6:C7"/>
    <mergeCell ref="D4:D6"/>
  </mergeCells>
  <printOptions/>
  <pageMargins left="0.75" right="0.75" top="0.6"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12"/>
  <sheetViews>
    <sheetView workbookViewId="0" topLeftCell="A1">
      <selection activeCell="A3" sqref="A3"/>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7">
      <c r="C1" s="11" t="s">
        <v>447</v>
      </c>
    </row>
    <row r="2" ht="12.75">
      <c r="F2" s="2" t="s">
        <v>448</v>
      </c>
    </row>
    <row r="3" spans="1:6" ht="12.75">
      <c r="A3" s="3" t="s">
        <v>628</v>
      </c>
      <c r="C3" s="10" t="s">
        <v>449</v>
      </c>
      <c r="F3" s="2" t="s">
        <v>2</v>
      </c>
    </row>
    <row r="4" spans="1:6" ht="29.25" customHeight="1">
      <c r="A4" s="152" t="s">
        <v>450</v>
      </c>
      <c r="B4" s="153" t="s">
        <v>4</v>
      </c>
      <c r="C4" s="153" t="s">
        <v>4</v>
      </c>
      <c r="D4" s="153" t="s">
        <v>4</v>
      </c>
      <c r="E4" s="153" t="s">
        <v>4</v>
      </c>
      <c r="F4" s="153" t="s">
        <v>4</v>
      </c>
    </row>
    <row r="5" spans="1:6" ht="24.75" customHeight="1">
      <c r="A5" s="168" t="s">
        <v>124</v>
      </c>
      <c r="B5" s="158" t="s">
        <v>185</v>
      </c>
      <c r="C5" s="158" t="s">
        <v>451</v>
      </c>
      <c r="D5" s="158" t="s">
        <v>4</v>
      </c>
      <c r="E5" s="158" t="s">
        <v>4</v>
      </c>
      <c r="F5" s="158" t="s">
        <v>190</v>
      </c>
    </row>
    <row r="6" spans="1:6" ht="36.75" customHeight="1">
      <c r="A6" s="168" t="s">
        <v>4</v>
      </c>
      <c r="B6" s="158" t="s">
        <v>4</v>
      </c>
      <c r="C6" s="12" t="s">
        <v>120</v>
      </c>
      <c r="D6" s="12" t="s">
        <v>452</v>
      </c>
      <c r="E6" s="12" t="s">
        <v>453</v>
      </c>
      <c r="F6" s="158" t="s">
        <v>4</v>
      </c>
    </row>
    <row r="7" spans="1:6" ht="34.5" customHeight="1">
      <c r="A7" s="121">
        <v>4.65</v>
      </c>
      <c r="B7" s="122" t="s">
        <v>4</v>
      </c>
      <c r="C7" s="122">
        <v>2.44</v>
      </c>
      <c r="D7" s="122" t="s">
        <v>4</v>
      </c>
      <c r="E7" s="122">
        <v>2.44</v>
      </c>
      <c r="F7" s="122">
        <v>2.21</v>
      </c>
    </row>
    <row r="8" spans="1:6" ht="15" customHeight="1">
      <c r="A8" s="141" t="s">
        <v>454</v>
      </c>
      <c r="B8" s="142" t="s">
        <v>4</v>
      </c>
      <c r="C8" s="142" t="s">
        <v>4</v>
      </c>
      <c r="D8" s="142" t="s">
        <v>4</v>
      </c>
      <c r="E8" s="142" t="s">
        <v>4</v>
      </c>
      <c r="F8" s="142" t="s">
        <v>4</v>
      </c>
    </row>
    <row r="9" spans="1:6" ht="15" customHeight="1">
      <c r="A9" s="141" t="s">
        <v>455</v>
      </c>
      <c r="B9" s="142" t="s">
        <v>4</v>
      </c>
      <c r="C9" s="142" t="s">
        <v>4</v>
      </c>
      <c r="D9" s="142" t="s">
        <v>4</v>
      </c>
      <c r="E9" s="142" t="s">
        <v>4</v>
      </c>
      <c r="F9" s="142" t="s">
        <v>4</v>
      </c>
    </row>
    <row r="10" spans="1:6" ht="15" customHeight="1">
      <c r="A10" s="141" t="s">
        <v>456</v>
      </c>
      <c r="B10" s="142" t="s">
        <v>4</v>
      </c>
      <c r="C10" s="142" t="s">
        <v>4</v>
      </c>
      <c r="D10" s="142" t="s">
        <v>4</v>
      </c>
      <c r="E10" s="142" t="s">
        <v>4</v>
      </c>
      <c r="F10" s="142" t="s">
        <v>4</v>
      </c>
    </row>
    <row r="12" ht="12.75">
      <c r="C12" s="10" t="s">
        <v>457</v>
      </c>
    </row>
  </sheetData>
  <sheetProtection/>
  <mergeCells count="8">
    <mergeCell ref="A10:F10"/>
    <mergeCell ref="A5:A6"/>
    <mergeCell ref="B5:B6"/>
    <mergeCell ref="F5:F6"/>
    <mergeCell ref="A4:F4"/>
    <mergeCell ref="C5:E5"/>
    <mergeCell ref="A8:F8"/>
    <mergeCell ref="A9:F9"/>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2017-10-24T03:45:48Z</cp:lastPrinted>
  <dcterms:created xsi:type="dcterms:W3CDTF">2017-10-11T07:14:07Z</dcterms:created>
  <dcterms:modified xsi:type="dcterms:W3CDTF">2017-11-16T07:36:56Z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